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worldbankgroup-my.sharepoint.com/personal/vgonzalez3_worldbank_org/Documents/ASL2 Shared Program folder/ASL2 National projects Implementation/ASL 2 Colombia Implementacion/ASL2 Colombia Reports incl ISR/Reporte GEF7 Mid Term/"/>
    </mc:Choice>
  </mc:AlternateContent>
  <xr:revisionPtr revIDLastSave="0" documentId="8_{95C8C133-134B-43EE-9AF7-361D3BBC1D6A}" xr6:coauthVersionLast="47" xr6:coauthVersionMax="47" xr10:uidLastSave="{00000000-0000-0000-0000-000000000000}"/>
  <bookViews>
    <workbookView xWindow="-120" yWindow="-120" windowWidth="29040" windowHeight="15720" tabRatio="857" xr2:uid="{624EC2D3-173B-2641-967B-72F93BB57B28}"/>
  </bookViews>
  <sheets>
    <sheet name="PNN S DE CHIRIBIQUETE" sheetId="8" r:id="rId1"/>
    <sheet name="PNN LA PAYA" sheetId="6" r:id="rId2"/>
    <sheet name="PNN ALTO FRAGUA IW" sheetId="4" r:id="rId3"/>
    <sheet name="PNN S DE LOS CHURUMBELOS AW" sheetId="3" r:id="rId4"/>
    <sheet name="SF PM ORITO IA" sheetId="7" r:id="rId5"/>
    <sheet name="RNN NUKAK" sheetId="9" r:id="rId6"/>
    <sheet name="PNN CORD DE LOS PICACHOS" sheetId="10" r:id="rId7"/>
    <sheet name="PNN SIERRA DE LA MACARENA" sheetId="11" r:id="rId8"/>
    <sheet name="PNN TINIGUA" sheetId="12"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8" i="12" l="1"/>
  <c r="C25" i="12"/>
  <c r="C158" i="11"/>
  <c r="C26" i="11"/>
  <c r="C25" i="11"/>
  <c r="C158" i="10"/>
  <c r="C26" i="10"/>
  <c r="C25" i="10"/>
  <c r="C155" i="9" l="1"/>
  <c r="C153" i="7"/>
  <c r="C156" i="8"/>
  <c r="C153" i="3"/>
  <c r="C150" i="4"/>
  <c r="C153" i="6"/>
  <c r="C26" i="8"/>
  <c r="C25" i="8"/>
  <c r="C26" i="6"/>
  <c r="C25" i="6"/>
  <c r="C25" i="4"/>
  <c r="C26" i="4" l="1"/>
  <c r="C26" i="3" l="1"/>
  <c r="C25" i="3"/>
</calcChain>
</file>

<file path=xl/sharedStrings.xml><?xml version="1.0" encoding="utf-8"?>
<sst xmlns="http://schemas.openxmlformats.org/spreadsheetml/2006/main" count="2502" uniqueCount="594">
  <si>
    <t>Tracking Tool for GEF-7 Protected Area Projects in the Biodiversity Focal Area</t>
  </si>
  <si>
    <t>Para tener en cuenta:</t>
  </si>
  <si>
    <t>Campo Automático</t>
  </si>
  <si>
    <t>GEF 7 Objective 2: Improving Financial Sustainability, Effective Management, and Ecosystem Coverage of the Global Protected Area Estate</t>
  </si>
  <si>
    <t>Para diligenciar</t>
  </si>
  <si>
    <t xml:space="preserve">SECTION II: Management Effectiveness Tracking Tool for Protected Areas </t>
  </si>
  <si>
    <t>Note: Please complete the management effectiveness tracking tool for EACH protected area that is the target of the GEF intervention to improve management effectiveness and create a new worksheet for each.
Structure and content of the Tracking Tool - Objective 1. Section II:
The Tracking Tool has five data sheets:
Data Sheet 1: Records details of the assessment and some basic information about the site, such as name, size and location etc. 
Data Sheet 2: Provides a specific list of threats that the project is addressing.
Data Sheet 3: Condition of biodiversity in the protected area.
Data Sheet 4: Assessment Form: the assessment is structured around 30 questions presented in table format which includes three columns for recording details of the assessment, all of which should be completed.
Data Sheet 5: Datasources and methods on which above assessments of condition of biodiversity in the protected area in Question 30 are based.</t>
  </si>
  <si>
    <t>PLEASE NOTE THAT THIS TOOL IS FOR USE ONLY IN GEF-7 Protected Area PROJECTS</t>
  </si>
  <si>
    <t>Data Sheet 1: Reporting Progress at Protected Area Sites</t>
  </si>
  <si>
    <t>Questions</t>
  </si>
  <si>
    <t>Please indicate your answers here</t>
  </si>
  <si>
    <t>Notes</t>
  </si>
  <si>
    <t>Project Start-up</t>
  </si>
  <si>
    <t>Name, affiliation and contact details for person responsible for completing the METT (email etc.)</t>
  </si>
  <si>
    <t>Date assessment carried out</t>
  </si>
  <si>
    <t>Month DD, YYYY (e.g., May 12, 2010)</t>
  </si>
  <si>
    <t>Name of protected area</t>
  </si>
  <si>
    <t>WDPA site code (these codes can be found on www.protectedplanet.net)</t>
  </si>
  <si>
    <t>Country</t>
  </si>
  <si>
    <t>Colombia</t>
  </si>
  <si>
    <t>Location of protected area (province and if possible map reference)</t>
  </si>
  <si>
    <t xml:space="preserve">Date of establishment </t>
  </si>
  <si>
    <t xml:space="preserve">Ownership details (please choose 1-4) </t>
  </si>
  <si>
    <t>1:  State
2:  Private
3:  Community
4:  Other</t>
  </si>
  <si>
    <t>Management Authority</t>
  </si>
  <si>
    <t>Parques Nacionales Naturales de Colombia</t>
  </si>
  <si>
    <t>Size of protected area (ha)</t>
  </si>
  <si>
    <t>Number of Permanent staff</t>
  </si>
  <si>
    <t>Number of Temporary staff</t>
  </si>
  <si>
    <t>Annual budget (US$)  for recurrent (operational) funds – excluding staff salary costs</t>
  </si>
  <si>
    <t>Annual budget (US$) for project or other supplementary funds – excluding staff salary costs</t>
  </si>
  <si>
    <t>What are the main values for which the area is designated</t>
  </si>
  <si>
    <t xml:space="preserve">List the two primary protected area management objectives in below:  </t>
  </si>
  <si>
    <t>Management objective 1</t>
  </si>
  <si>
    <t>Management objective 2</t>
  </si>
  <si>
    <t>No. of people involved in completing assessment</t>
  </si>
  <si>
    <t>Including: (please choose 1-8)</t>
  </si>
  <si>
    <t xml:space="preserve">1:  PA manager 
2:  PA staff
3:  Other PA agency staff   
4:  Donors
5:  NGOs
6: External experts
7: Local community
8: Other </t>
  </si>
  <si>
    <t xml:space="preserve"> </t>
  </si>
  <si>
    <t>Data Sheet 2: Key Biodiversity Indicators Used in This Protected Area</t>
  </si>
  <si>
    <t>At project start-up, identify and list up to five key biodiversity indicators that are monitored on a regular basis in the protected area; these indicators can relate to any/all trophic levels OR using other indicators. For each identified indicator, provide the current (project start-up) status of that indicator in numerical terms or with a short description (see examples below), as appropriate.   The examples are only illustrative and the protected area manager should use the indicators that currently are being monitored and/or will be monitored.
At project midterm and at project completion, provide updates on the status of the same indicator(s) identified at project start. 
The overall condition of biodiversity -- based on the status of the indicator(s) identified here -- will be reported on in Question 30 in Data Sheet 4 (METT Assessment Form).  Therefore the inputs here require focused analysis to assess whether trends are positive, negative or neutral.</t>
  </si>
  <si>
    <t>Indicator</t>
  </si>
  <si>
    <t>Comments (optional)</t>
  </si>
  <si>
    <t xml:space="preserve">Example Indicator 1: Degree of soil compaction and/or erosion, as indicated by test sites compared with exclosures 
Example Indicator 2: Average total area of grassland burnt by fire per year, as indicated by plotting GPS points following fire events
Example Indicator 3: Total area deforested or with forest significantly degraded, as indicated by satellite imagery
Example Indicator 4: Estimated population of a key herbivore species as indicated by dung counts
Example Indicator 5: Estimated population of a key carnivore species as indicated by camera traps 
</t>
  </si>
  <si>
    <t>23 hectares</t>
  </si>
  <si>
    <t>Indicator 1</t>
  </si>
  <si>
    <t>Indicator 2</t>
  </si>
  <si>
    <t>Indicator 3</t>
  </si>
  <si>
    <t>Indicator 4</t>
  </si>
  <si>
    <t>Indicator 5</t>
  </si>
  <si>
    <t>Data Sheet 3: Protected Areas Threats</t>
  </si>
  <si>
    <t xml:space="preserve">Please describe each threat that the project is directly addressing and provide the threat reduction indicator that the project is using from the project logframe to measure progress in reducing each threat.  An example is provided.   </t>
  </si>
  <si>
    <t>Please enter your answers in this column.</t>
  </si>
  <si>
    <t>Example Threat</t>
  </si>
  <si>
    <t>Illegal hunting for bushmeat</t>
  </si>
  <si>
    <t>Threat reduction indicator</t>
  </si>
  <si>
    <t>Quantity of bushmeant coming from Xanadu PA sold in markets</t>
  </si>
  <si>
    <t>Baseline status</t>
  </si>
  <si>
    <t xml:space="preserve"> At the start of project bushmeat sales in markets are 20 tons/per year (baseline upon which progress will be measured).</t>
  </si>
  <si>
    <t>Target</t>
  </si>
  <si>
    <t>Quantities of bushmeat coming from "Xanadu Protected Area" sold in markets are reduced by 70% over the project period</t>
  </si>
  <si>
    <t>Midterm status</t>
  </si>
  <si>
    <t>Bushmeat sales are recorded to be 14 tons per year.</t>
  </si>
  <si>
    <t>End of project status</t>
  </si>
  <si>
    <t>Bushmeat sales are recorded to be 12 tons per year.</t>
  </si>
  <si>
    <t>Threat 1</t>
  </si>
  <si>
    <t>Threat 2</t>
  </si>
  <si>
    <t>Data Sheet 4: METT Assessment Form</t>
  </si>
  <si>
    <t xml:space="preserve">Please select a score from the drop-down list for each question. If a question is not applicable, then do not select a score and enter "N/A" in the comments space along with a brief explanation. </t>
  </si>
  <si>
    <t>Project start-up</t>
  </si>
  <si>
    <t>Criteria and Scores</t>
  </si>
  <si>
    <t xml:space="preserve">1. Legal status: Does the protected area have legal status (or in the case of private reserves is covered by a covenant or similar)? </t>
  </si>
  <si>
    <t>0: The protected area is not gazetted/covenanted
1: There is agreement that the protected area should be gazetted/covenanted but the process has not yet begun
2: The protected area is in the process of being gazetted/covenanted but the process is still incomplete (includes sites designated under international conventions, such as Ramsar, or local/traditional law such as community conserved areas, which do not yet have national legal status or covenant)
3: The protected area has been formally gazetted/covenanted</t>
  </si>
  <si>
    <t>Comments and Next Steps</t>
  </si>
  <si>
    <t>Las áreas protegidas del SPNN están legalmente constituidas, por lo que éstas áreas se encuentran en un nivel 3.</t>
  </si>
  <si>
    <t xml:space="preserve">2. Protected area regulations: Are appropriate regulations in place to control land use and activities (e.g. hunting)?
</t>
  </si>
  <si>
    <t>0: There are no regulations for controlling land use and activities in the protected area 
1: Some regulations for controlling land use and activities in the protected area exist but these are major weaknesses
2: Regulations for controlling land use and activities in the protected area exist but there are some weaknesses or gaps
3: Regulations for controlling inappropriate land use and activities in the protected area exist and provide an excellent basis for management</t>
  </si>
  <si>
    <t xml:space="preserve">3. Law 
Enforcement: Can staff (i.e. those with responsibility for managing the site) enforce protected area rules well enough?
</t>
  </si>
  <si>
    <t>0: The staff have no effective capacity/resources to enforce protected area legislation and regulations 
1: There are major deficiencies in staff capacity/resources to enforce protected area legislation and regulations (e.g. lack of skills, no patrol budget, lack of institutional support)
2: The staff have acceptable capacity/resources to enforce protected area legislation and regulations but some deficiencies remain
3: The staff have excellent capacity/resources to enforce protected area legislation and regulations</t>
  </si>
  <si>
    <t>4. Protected area objectives: Is management undertaken according to agreed objectives?</t>
  </si>
  <si>
    <t>0: No firm objectives have been agreed for the protected area 
1: The protected area has agreed objectives, but is not managed according to these objectives
2: The protected area has agreed objectives, but is only partially managed according to these objectives
3: The protected area has agreed objectives and is managed to meet these objectives</t>
  </si>
  <si>
    <t>5. Protected area design: Is the protected area the right size and shape to protect species, habitats, ecological processes and water catchments of key conservation concern?</t>
  </si>
  <si>
    <t>0: Inadequacies in protected area design mean achieving the major objectives of the protected area is very difficult
1: Inadequacies in protected area design mean that achievement of major objectives is difficult but some mitigating actions are being taken (e.g. agreements with adjacent land owners for wildlife corridors or introduction of appropriate catchment management)
2: Protected area design is not significantly constraining achievement of objectives, but could be improved (e.g. with respect to larger scale ecological processes)
3: Protected area design helps achievement of objectives; it is appropriate for species and habitat conservation; and maintains ecological processes such as surface and groundwater flows at a catchment scale, natural disturbance patterns etc</t>
  </si>
  <si>
    <t xml:space="preserve">6. Protected area boundary demarcation: 
Is the boundary known and demarcated?
</t>
  </si>
  <si>
    <t>0: The boundary of the protected area is not known by the management authority or local residents/neighbouring land users
1: The boundary of the protected area is known by the management authority but is not known by local residents/neighbouring land users 
2: The boundary of the protected area is known by both the management authority and local residents/neighbouring land users but is not appropriately demarcated
3: The boundary of the protected area is known by the management authority and local residents/neighbouring land users and is appropriately demarcated</t>
  </si>
  <si>
    <t>7. Management plan: Is there a management plan and is it being implemented?</t>
  </si>
  <si>
    <t>0: There is no management plan for the protected area
1: A management plan is being prepared or has been prepared but is not being implemented
2: A management plan exists but it is only being partially implemented because of funding constraints or other problems
3: A management plan exists and is being implemented</t>
  </si>
  <si>
    <t xml:space="preserve">7.a Planning process: The planning process allows adequate opportunity for key stakeholders to influence the management plan </t>
  </si>
  <si>
    <t>0: No
1: Yes</t>
  </si>
  <si>
    <t xml:space="preserve">7.b Planning process: There is an established schedule and process for periodic review and updating of the management plan </t>
  </si>
  <si>
    <t>Para todas las áreas protegidas del SPNN, se tiene una ruta de actualización de los planes de manejo definida.</t>
  </si>
  <si>
    <t xml:space="preserve">7.c Planning process: The results of monitoring, research and evaluation are routinely incorporated into planning </t>
  </si>
  <si>
    <t>8. Regular work plan: Is there a regular work plan and is it being implemented</t>
  </si>
  <si>
    <t>0: No regular work plan exists 
1: A regular work plan exists but few of the activities are implemented
2: A regular work plan exists and many activities are implemented
3: A regular work plan exists and all activities are implemented</t>
  </si>
  <si>
    <t>9. Resource inventory: Do you have enough information to manage the area?</t>
  </si>
  <si>
    <t xml:space="preserve">0: There is little or no information available on the critical habitats, species and cultural values of the protected area 
1: Information on the critical habitats, species, ecological processes and cultural values of the protected area is not sufficient to support planning and decision making
2: Information on the critical habitats, species, ecological processes and cultural values of the protected area is sufficient for most key areas of planning and decision making 
3: Information on the critical habitats, species, ecological processes and cultural values  of the protected area is sufficient to support all areas of planning and decision making </t>
  </si>
  <si>
    <t xml:space="preserve">10. Protection systems: 
Are systems in place to control access/resource use in the protected area?
</t>
  </si>
  <si>
    <t xml:space="preserve">0: Protection systems (patrols, permits etc) do not exist or are not effective in controlling access/resource use
1: Protection systems are only partially effective in controlling access/resource use
2: Protection systems are moderately effective in controlling access/resource use 
3: Protection systems are largely or wholly effective in controlling access/ resource use 
</t>
  </si>
  <si>
    <t>11. Research: Is there a programme of management-orientated survey and research work?</t>
  </si>
  <si>
    <t>0: There is no survey or research work taking place in the protected area
1: There is a small amount of survey and research work but it is not directed towards the needs of protected area management
2: There is considerable survey and research work but it is not directed towards the needs of protected area management 
3:There is a comprehensive, integrated programme of survey and research work, which is relevant to management needs</t>
  </si>
  <si>
    <t>12. Resource management: Is active resource management being undertaken?</t>
  </si>
  <si>
    <t>0: Active resource management is not being undertaken 
1: Very few of the requirements for active management of critical habitats, species, ecological processes and cultural values  are being implemented
2: Many of the requirements for active management of critical habitats, species, ecological processes and, cultural values are being implemented but some key issues are not being addressed
3: Requirements for active management of critical habitats, species, ecological processes and, cultural values are being substantially or fully implemented</t>
  </si>
  <si>
    <t>13. Staff numbers: Are there enough people employed to manage the protected area?</t>
  </si>
  <si>
    <t>0: There are no staff  
1: Staff numbers are inadequate for critical management activities
2: Staff numbers are below optimum level for critical management activities
3: Staff numbers are adequate for the management needs of the protected area</t>
  </si>
  <si>
    <t>14. Staff training: Are staff adequately trained to fulfill management objectives?</t>
  </si>
  <si>
    <t>0: Staff lack the skills needed for protected area management
1: Staff training and skills are low relative to the needs of the protected area
2: Staff training and skills are adequate, but could be further improved to fully achieve the objectives of management
3: Staff training and skills are aligned with the management needs of the protected area</t>
  </si>
  <si>
    <t>15. Current budget: Is the current budget sufficient?</t>
  </si>
  <si>
    <t>0: There is no budget for management of the protected area
1: The available budget is inadequate for basic management needs and presents a serious constraint to the capacity to manage
2: The available budget is acceptable but could be further improved to fully achieve effective management
3: The available budget is sufficient and meets the full management needs of the protected area</t>
  </si>
  <si>
    <t>16. Security of budget: Is the budget secure?</t>
  </si>
  <si>
    <t xml:space="preserve">0: There is no secure budget for the protected area and management is wholly reliant on outside or highly variable funding  
1: There is very little secure budget and the protected area could not function adequately without outside funding 
2: There is a reasonably secure core budget for regular operation of the protected area but many innovations and initiatives are reliant on outside funding
3: There is a secure budget for the protected area and its management needs 
</t>
  </si>
  <si>
    <t>17. Management of budget: Is the budget managed to meet critical management needs?</t>
  </si>
  <si>
    <t>0: Budget management is very poor and significantly undermines effectiveness (e.g. late release of budget in financial year)
1: Budget management is poor and constrains effectiveness
2: Budget management is adequate but could be improved
3: Budget management is excellent and meets management needs</t>
  </si>
  <si>
    <t xml:space="preserve">18. Equipment: Is equipment sufficient for management needs?
</t>
  </si>
  <si>
    <t xml:space="preserve">0: There are little or no equipment and facilities for management needs
1: There are some equipment and facilities but these are inadequate for most management needs
2: There are equipment and facilities, but still some gaps that constrain management
3: There are adequate equipment and facilities </t>
  </si>
  <si>
    <t>19. Maintenance of equipment: Is equipment adequately maintained?</t>
  </si>
  <si>
    <t>0: There is little or no maintenance of equipment and facilities
1: There is some ad hoc maintenance of equipment and facilities 
2: There is basic maintenance of equipment and facilities 
3: Equipment and facilities are well maintained</t>
  </si>
  <si>
    <t>20. Education and awareness: Is there a planned education programme linked to the objectives and needs?</t>
  </si>
  <si>
    <t xml:space="preserve">0: There is no education and awareness programme
1: There is a limited and ad hoc education and awareness programme 
2: There is an education and awareness programme but it only partly meets needs and could be improved
3: There is an appropriate and fully implemented education and awareness programme </t>
  </si>
  <si>
    <t>21. Planning for land and water use: Does land and water use planning recognise the protected area and aid the achievement of objectives?</t>
  </si>
  <si>
    <t>0: Adjacent land and water use planning does not take into account the needs of the protected area and activities/policies are detrimental to the survival of the area 
1: Adjacent land and water use planning does not  takes into account the long term needs of the protected area, but activities are not detrimental the area 
2: Adjacent land and water use planning partially takes into account the long term needs of the protected area
3: Adjacent land and water use planning fully takes into account the long term needs of the protected area</t>
  </si>
  <si>
    <t>21a. Land and water planning for habitat conservation: Planning and management in the catchment or landscape containing the protected area incorporates provision for adequate environmental conditions (e.g. volume, quality and timing of water flow, air pollution levels etc) to sustain relevant habitats.</t>
  </si>
  <si>
    <t>En los diferentes instrumentos de planificación de las áreas protegidas en su componente estratégico es identificado.</t>
  </si>
  <si>
    <t>21b. Land and water planning for connectivity: Management of corridors linking the protected area provides for wildlife passage to key habitats outside the protected area (e.g. to allow migratory fish to travel between freshwater spawning sites and the sea, or to allow animal migration).</t>
  </si>
  <si>
    <t>21c. Land and water planning for ecosystem services and species conservation:  "Planning adresses ecosystem-specific needs and/or the needs of particular species of concern at an ecosystem scale (e.g. volume, quality and timing of freshwater flow to sustain particular species, fire management to maintain savannah habitats etc.)"</t>
  </si>
  <si>
    <t xml:space="preserve">22. State and commercial neighbours:Is there co-operation with adjacent land and water users? </t>
  </si>
  <si>
    <t>0: There is no contact between managers and neighbouring official or corporate land and water users
1: There is contact between managers and neighbouring official or corporate land and water users but little or no cooperation
2: There is contact between managers and neighbouring official or corporate land and water users, but only some co-operation 
3: There is regular contact between managers and neighbouring official or corporate land and water users, and substantial co-operation on management</t>
  </si>
  <si>
    <t>23. Indigenous people: Do indigenous and traditional peoples resident or regularly using the protected area have input to management decisions?</t>
  </si>
  <si>
    <t>0: Indigenous and traditional peoples have no input into decisions relating to the management of the protected area
1: Indigenous and traditional peoples have some input into discussions relating to management but no direct role in management
2: Indigenous and traditional peoples directly contribute to some relevant decisions relating to management but their involvement could be improved
3: Indigenous and traditional peoples directly participate in all relevant decisions relating to management, e.g. co-management</t>
  </si>
  <si>
    <t>24. Local communities: Do local communities resident or near the protected area have input to management decisions?</t>
  </si>
  <si>
    <t>0: Local communities have no input into decisions relating to the management of the protected area
1: Local communities have some input into discussions relating to management but no direct role in management
2: Local communities directly contribute to some relevant  decisions relating to management but their involvement could be improved
3: Local communities directly participate in all relevant decisions relating to management, e.g. co-management</t>
  </si>
  <si>
    <t>24 a. Impact on communities: There is open communication and trust between local and/or  indigenous people, stakeholders and protected area managers</t>
  </si>
  <si>
    <t xml:space="preserve">24 b. Impact on communities: Programmes to enhance community welfare, while conserving protected area resources, are being implemented </t>
  </si>
  <si>
    <t>24 c. Impact on communities: Local and/or indigenous people actively support the protected area</t>
  </si>
  <si>
    <t>25. Economic benefit: Is the protected area providing economic benefits to local communities, e.g. income, employment, payment for environmental services?</t>
  </si>
  <si>
    <t>0: The protected area does not deliver any economic benefits to local communities
1: Potential economic  benefits are recognised and plans to realise these are being developed
2: There is some flow of economic benefits to local communities 
3: There is a major flow of economic benefits to local communities from activities associated with the protected area</t>
  </si>
  <si>
    <t>26. Monitoring and evaluation: Are management activities monitored against performance?</t>
  </si>
  <si>
    <t>0: There is no monitoring and evaluation in the protected area
1: There is some ad hoc monitoring and evaluation, but no overall strategy and/or no regular collection of results
2: There is an agreed and implemented monitoring and evaluation system but results do not feed back into management
3: A good monitoring and evaluation system exists, is well implemented and used in adaptive management</t>
  </si>
  <si>
    <t>27. Visitor facilities: Are visitor facilities adequate?</t>
  </si>
  <si>
    <t>0: There are no visitor facilities and services despite an identified need
1: Visitor facilities and services are inappropriate for current levels of visitation 
2: Visitor facilities and services are adequate for current levels of visitation but could be improved
3: Visitor facilities and services are excellent for current levels of visitation</t>
  </si>
  <si>
    <t>28. Commercial tourism operators: Do commercial tour operators contribute to protected area management?</t>
  </si>
  <si>
    <t>0: There is little or no contact between managers and tourism operators using the protected area
1: There is contact between managers and tourism operators but this is largely confined to administrative or regulatory matters
2: There is limited co-operation between managers and tourism operators to enhance visitor experiences and maintain protected area values
3: There is good co-operation between managers and tourism operators to enhance visitor experiences, and maintain protected area values</t>
  </si>
  <si>
    <t>29. Fees: If fees (i.e. entry fees or fines) are applied, do they help protected area management?</t>
  </si>
  <si>
    <t xml:space="preserve">0: Although fees are theoretically applied, they are not collected
1: Fees are collected, but make no contribution to the protected area or its environs
2: Fees are collected, and make some contribution to the protected area and its environs
3: Fees are collected and make a substantial contribution to the protected area and its environs </t>
  </si>
  <si>
    <t>30. What is the overall condition of the biodiversity of the protected area in terms of the indicator(s) indicated in Data Sheet 2 above?</t>
  </si>
  <si>
    <t>0: Severely degraded
1: Partially degraded
2: Mostly intact
3: Completely intact</t>
  </si>
  <si>
    <t>Please complete Data Sheet 5 for Question 30 that follows below.</t>
  </si>
  <si>
    <t>Total METT Score (automatically calculated)</t>
  </si>
  <si>
    <t>Provide comments here (optional)</t>
  </si>
  <si>
    <t>Data Sheet 5: Data sources and methods used to assess the present overall condition of biodiversity in the protected area (METT Question 30, above).</t>
  </si>
  <si>
    <t xml:space="preserve">Summarize the data sources used to track the indicator(s) given in Data Sheet 2, and outline the method for assessing the indicator results. The indicator(s) will automatically appear in this table once entered in Data Sheet 2.  
This table (Data Sheet 5) should be updated, as appropriate, during each application of the METT. An example is provided. </t>
  </si>
  <si>
    <t>Summarize the data sources used to track this indicator</t>
  </si>
  <si>
    <t>Example: Average total area of grassland burnt by fire per year</t>
  </si>
  <si>
    <t>Example: Records of fire events during the period of monitoring - showing the extent of the area burnt, as recorded by park rangers using hand-held GPS devices to plot boundaries of area and calculate total number of hectares</t>
  </si>
  <si>
    <t>Armando Herrera
Jefe de Área Protegida
churumbelos@parquesnacionales.gov.co</t>
  </si>
  <si>
    <t>Conectividad Andes-Amazonia, Servicios Ecosistémicos 
y Patrimonio Material e Inmaterial de Comunidades Locales.</t>
  </si>
  <si>
    <t xml:space="preserve">Promover procesos de ordenamiento territorial qué aporten a la función amortiguadora del Parque Nacional Natural  Serranía de los Churumbelos Auka Wasi y a la conectividad entre las áreas protegidas del Piedemonte Andino Amazónico. </t>
  </si>
  <si>
    <t xml:space="preserve">Coordinar acciones entre el PNN SCHAW y las áreas protegidas del SINAP adyacente que aporten a la conservación  de los ecosistemas andino amazónicos.  </t>
  </si>
  <si>
    <t>Integridad: 99,76%, 97.178,51 ha en buen estado de conservación.</t>
  </si>
  <si>
    <t>Fuente: Monitoreo de coberturas antrópicas en los Parques Nacionales Naturales de Colombia
para 2023 a escala 1:25.000.</t>
  </si>
  <si>
    <t>225,78 ha transformadas, que equivalen al 0,23% del AP.</t>
  </si>
  <si>
    <t>Ocupación del área protegida en el sector de Piamonte (por la ruta vereda Sonora, la Sevilla, el Jardín, San Isidro); por la ruta San Gabriel de los Azules en Santa Rosa, Cauca; en el municipio de Mocoa, Putumayo por la ruta Indiyaco.</t>
  </si>
  <si>
    <t>Número de sitios ocupados en el área protegida identificados, caracterizados y bajo seguimiento y control, en el sector Piamonte /Santa Rosa, corregimento Santa Martha.</t>
  </si>
  <si>
    <t>El área cuenta con plan de educación ambiental:  A traves de las acciones de prevención que involucra la actividad  "Se realiza coordinación interinstitucional y con comunidades indígenas  para controlar dinámicas ilegales que limiten el ejercicio de la autoridad ambiental, a través de acciones de prevención, vigilancia y control" se espera subir la calificación del indicador de 2 a 3.</t>
  </si>
  <si>
    <t>No aplica. El PNNSCHAW NO tiene vocación ecoturistica</t>
  </si>
  <si>
    <t>Integridad: Registro de presiones naturales y antrópicas con situación en Uso y Ocupación.</t>
  </si>
  <si>
    <t>Coberturas transformadas</t>
  </si>
  <si>
    <t>PNN Serranía de los Churumbelos Auka-Wasi</t>
  </si>
  <si>
    <t>Departamentos de Caquetá y Cauca. Macizo Colombiano y Amazónica. Provincia Biogeográfica Amazonia.</t>
  </si>
  <si>
    <t xml:space="preserve"> Resolución 1311 de MAVDT (hoy MADS) 23/07/2007</t>
  </si>
  <si>
    <t xml:space="preserve">El Area Protegida se encuentra en muy buen estado de conservación (mayor de 99,5 % del total del AP).
El sector de mayor intervención es en Piamonte, Cauca y aunque se ha avanzado en atender la situación de UOT, temas como Orden Publico y baja asignación de recursos no han permitido avanzar de forma regular en su atención. 
En Mocoa, Putumayo, se presenta minería ilegal y aunque la Entidad ha avanzado en su control desde su pertinencia se requiere que la Fuerza Publica haga el control efectivo de esta actividad ilegal; para el caso de maquinaria amarilla que ingreso al Area Protegida en este sector, se logro una buena adecuación interinstitucional para su control, si embargo, aun falta el cierre de la vía y definir si dicha maquinaria se destruye o saca del Area Protegida.
La presencia de MAP / MUSE en Santa Rosa, Cauca, ha dificultado avanzar en la gestión para atender la situación de UOT y control de minería ilegal por el rio Mandiyaco y CaquetáEl área protegida realizó el ejercicio de PVC en los diferentes sectores de gestión definidos, entre los cuales están la deteccion de nuevos abiertos a partir de los mosaicos de imagenes de planet scope, la verificacion capa de presiones 2022 insumo enviado desde Nivel Central al PNN SCHAW; el área realizó 10 recorridos de los cuales 7 fueron terrestres en los sectores Palestina, Huila, Piamonte, Cauca y Mocoa, Putumayo y 3 recorridos aéreos en lo relacionado a un sobrevuelo, revisión capa de presiones y nuevos abiertos. 81,19% fue el área administrada por Parques Nacionales en presión  cubierta por recorridos de Prevención, vigilancia y control durante el año 2023.
Se elabora el informe SICOSMART de los cuarto trimestres de 2023, datos sistematizados en la herramienta SICO SMART, 
Se identifica buena consistencia temática en las observaciones registradas en la plataforma. Como complemento a la validación de la información de SICO SMART, se confirma que en cuanto a los datos de visibilidad del área protegida, específicamente el área en presión que es cubierta con jornadas de vigilancia para el CUARTO trimestre, se valida que dicha área es de 6420 ha (calculada en proyección CTM 12) lo que equivale al 2.27 % de las zonas presionadas en el PNN SERRANÍA DE LOS CHURUMBELOS AUKA WASI. En cuanto al área en presión que está cubierta con jornadas de vigilancia acumulada al CUARTO trimestre, se valida que dicha área es de 283.39 ha (calculada en proyección CTM 12) lo que equivale al 81,19 %. 
El área protegida durante el año de 2023 avanzó en 10 recorridos de PVC. Los patrullajes son de tipo terrestre y aéreos incluyendo revisión nuevos abiertos. Se logró hacer recorridos en los sectores de gestión donde el tema de orden público permitió al grupo de trabajo avanzar. Se hizo un recorrido en Santa Rosa, Cauca por ruta Las Palmeras; un recorrido en Piamonte, ruta la Sevilla y San Isidro; tres en Mocoa, por las rutas vereda Zarzal fin del mundo y zona de traslape con RVMA un recorrido en Palestina Huila. También se hizo revisión capa coberturas antrópicas año 2022 emitido por NC y de manera trimestral se hizo la revisión de nuevos abiertos mediante planet scope.De igual manera se participó en un sobrevuelo en áreas protegidas del piedemonte amazónico (PNN AFIW y PNN SCHAW) para verificar presiones en sitios de interés asociado a actividades antrópicas. 
En cuanto al protocolo de PVC el área protegida hizo los reportes y  actualizaciones de manera trimestral
Las restricciones movilidad por Riesgo publico no posibilitaron varios de los recorridos de campo.En el sector Santa Rosa, Cauca, se presentan dificultades de orden público por MAP, MUSE y AEI.
La Fuerza Publica no cumple de manera efectiva con el control de afectaciones ambientales se debe incentivar el uso de sensores remotos
</t>
  </si>
  <si>
    <t xml:space="preserve">El área protegida realizó el ejercicio de PVC en los diferentes sectores de gestión definidos, entre los cuales están la deteccion de nuevos abiertos a partir de los mosaicos de imagenes de planet scope, la verificacion capa de presiones 2022 insumo enviado desde Nivel Central al PNN SCHAW; el área realizó 10 recorridos de los cuales 7 fueron terrestres en los sectores Palestina, Huila, Piamonte, Cauca y Mocoa, Putumayo y 3 recorridos aéreos en lo relacionado a un sobrevuelo, revisión capa de presiones y nuevos abiertos. 81,19% fue el área administrada por Parques Nacionales en presión  cubierta por recorridos de Prevención, vigilancia y control durante el año 2023.
Se elabora el informe SICOSMART de los cuarto trimestres de 2023, datos sistematizados en la herramienta SICO SMART, 
Se identifica buena consistencia temática en las observaciones registradas en la plataforma. Como complemento a la validación de la información de SICO SMART, se confirma que en cuanto a los datos de visibilidad del área protegida, específicamente el área en presión que es cubierta con jornadas de vigilancia para el CUARTO trimestre, se valida que dicha área es de 6420 ha (calculada en proyección CTM 12) lo que equivale al 2.27 % de las zonas presionadas en el PNN SERRANÍA DE LOS CHURUMBELOS AUKA WASI. En cuanto al área en presión que está cubierta con jornadas de vigilancia acumulada al CUARTO trimestre, se valida que dicha área es de 283.39 ha (calculada en proyección CTM 12) lo que equivale al 81,19 %. 
El área protegida durante el año de 2023 avanzó en 10 recorridos de PVC. Los patrullajes son de tipo terrestre y aéreos incluyendo revisión nuevos abiertos. Se logró hacer recorridos en los sectores de gestión donde el tema de orden público permitió al grupo de trabajo avanzar. Se hizo un recorrido en Santa Rosa, Cauca por ruta Las Palmeras; un recorrido en Piamonte, ruta la Sevilla y San Isidro; tres en Mocoa, por las rutas vereda Zarzal fin del mundo y zona de traslape con RVMA un recorrido en Palestina Huila. También se hizo revisión capa coberturas antrópicas año 2022 emitido por NC y de manera trimestral se hizo la revisión de nuevos abiertos mediante planet scope.De igual manera se participó en un sobrevuelo en áreas protegidas del piedemonte amazónico (PNN AFIW y PNN SCHAW) para verificar presiones en sitios de interés asociado a actividades antrópicas. 
En cuanto al protocolo de PVC el área protegida hizo los reportes y  actualizaciones de manera trimestral
Las restricciones movilidad por Riesgo publico no posibilitaron varios de los recorridos de campo.En el sector Santa Rosa, Cauca, se presentan dificultades de orden público por MAP, MUSE y AEI.
La Fuerza Publica no cumple de manera efectiva con el control de afectaciones ambientales se debe incentivar el uso de sensores remotos
Durante la vigencia 2023 se ha identificado que el grupo de trabajo delArea Protegida tiene 6 funcionarios y 9 contratistas. Y debido a las labores o actividades en los fines de semana por reuniones con comunidades se requiere mayor personal tanto contratistas como funcionarios que llegarían a fortalecer las líneas de trabajo del Area Protegida, especialmente para el sector de Piamonte y Santa Rosa, Cauca y Palestina y Acevedo, Huila. 
Durante el año  2023 se contó con funcionario  profesional 09 y tecnico 013  en provisionalidad que se concentran en Piamonte.
la dinàmica de traslapes con Resguardos constituidos o ampliados de comunidades indigenas, hace necesario contar con un profesional de EEM  para el sector de Piamonte, Cauca </t>
  </si>
  <si>
    <t>De acuerdo con la información suministrada por SGMAP / GPM (abril de 2022) l valor total de IE para el área protegida (mediana=97.23), lo que equivale a una integridad ecológica muy alta), y sus respectivos indicadores de composición, estructura y función con los que se calculó la IE total en formato raster, cabe destacar que todos están normalizados de 1 a 100, donde un valor de 100 es un valor con IE máxima. 
Este concepto corrobora lo contenido en el documento técnico de Plan de Manejo (2020), de acuerdo a lo establecido en la hoja metodológica donde plantea que las Condiciones Deseables es igual a: Estado ≥ 95%; Presión 5%, mientras que para las Condiciones No Deseables es igual a: Estado ≤ 95%; Presión ≥ 5%, se pudo identificar que al interior del PNN SCHAW las condiciones son deseables, pues superan el 99% de coberturas en estado natural. Así mismo en la zona con función amortiguadora propuesta para el área protegida, la cual está compuesta por cuatro sectores ( Palestina y Acevedo, Piamonte,   Mocoa y  Santa Rosa ), la única que presenta Condición Deseable es el sector Santa Rosa con 98,02 % de coberturas en estado natural, mientras que los sectores de Mocoa y Piamonte muestran 77,47% y 78,31% respectivamente.
En consecuencia, en los sectores Mocoa , Santa Rosa y Piamonte se deberían implementar alternativas que garanticen la disminución de las trasformaciones de las coberturas de la tierra y así den continuidad a la conservación de las áreas protegidas. Es importante gestionar la generación de información de los VOCs del Área Protegida</t>
  </si>
  <si>
    <t>Para el proceso de declaratoria del PNNSCHAW se realizó un notable esfuerzo de socializar y acordar con comunidades (indígenas, afro y campesinos) ; sin embargo no se tuvo en cuenta algunos ocupantes que estaban al interior del Area Protegida  antes de su declaratoria formal en 2007 (Piamonte y Santa Rosa, Cauca).
Partiendo del muy buen estado de conservación del Area Protegida, en el documento técnico de Plan de Manejo (2020) se realizó el ejercicio de zonificación teniendo en cuenta el grado de intervención del Area Protegida; la mayor parte del Area Protegida se zonifica como intangible; una porción menor como zona de recuperación (especialmente en Piamonte, Cauca) y una zona de Reserva en el traslape parcial que se tiene con el Resguardo Yanacona Villa Maria de Anamu.
Aunque el diseño del Area Protegida y su forma irregular no es el deseable, esto se mejora al formar un complejo ecosistemico con PNNCG y PNNAFIW al interior de las 3 PNNs  se conserva en buen estado.</t>
  </si>
  <si>
    <t>Para el año 2023 como consecuencia del Orden Publico en Piamonte y  en especial la presencia de MAP,  MUSE y AEI en el sector de Santa Rosa, Cauca, aumento de cultivos ilicitos en zona de influencia del Area Protegida, no se logró avanzar en el tema.
Mediante el proyecto GEF Corazón de la Amazonía se avanzo en proceso de adquisición de una valla informativa que fue ubicada en el sector de Mocoa, Putumayo (ubicada entre mojones 33 a 34) por la apertura de una vía ilegal ubicada en la ruta vereda Zarzal. Desde el AP se realizan recorridos de PVC con el propósito de hacer un seguimiento al estado de la valla.
La propuesta de señalización y amojonamiento ha sido presentada e incluida en nuestra propuesta de uso de recursos por compensación a la Iniciativa Biodiversidad y Desarrollo Putumayo.
Debido al tema de orden público en la mayoría de los sectores de gestión del área el grupo de trabajo no ha podido ingresar a verificar abiertos que se han revisado mediante plataformas institucionales, es por esto que una medida para mitigar las afectaciones es la señalización mediante vallas informativas en los sectores o puntos estratégicos por donde hay mayor presión.</t>
  </si>
  <si>
    <t>El Área Protegida cuenta con documento técnico de Plan de Manejo aprobado por SGMAP y OAJ (2020) y los documentos soporte de Portafolio de investigaciones, Programa de Monitoreo, Protocolo PVC y PECDN aprobados. Sin embargo, para la vigencia 2023 no se ha logrado implementar el programa de monitoreo de manera efectiva.
Las metas alcanzadas del PAA 2023 fueron superiores al 85%, siguen siendo muy afectadas por las restricciones de movilidad por Orden Publico. Es preocupante la falta de coordinación de los tres niveles de gestión, lo que se refleja en resultados Evaluaciones por Dependencias que NO reflejan la gestión realizada. Es necesario que la Entidad conceptue juridica y tecnicamente el procedimiento a seguir con familias ocupantes que han quedado inmersas en los trsalapes parciales con resguardos Indigenas.
Se mantiene instancia de coordinación entre el Área Protegida y el Resguardo Villa María de Anamú con quien se tiene un traslape físico parcial, el concertar un plan de trabajo anual que se desarrolla con recursos destinados a través de Convenio Interadministrativo con la DTAM.
Anteriormente se atendía un esquema de plan de trabajo quinquenal (2015-2019), cuando este esquema  finalizó la decisión de la comunidad fue definir planes de trabajo anual para la suscripción de convenio sin compromiso a largo plazo.
Las situaciones identificadas para la definición de las actividades se mantienen con el fin de dar continuidad a los procesos en los que se ha venido trabajado. Anualmene se realiza de manera conjunta una evaluacion de los resultados obtenidos, posteriormente  la comunidad expresa su disposicion para continuar trabajando bajo este mecanismo. Para el 2023 se concertó un plan de trabajo y se hizó suscripcion del Convenio Interadministrativo CD-DTAM FONAM CONV I No. 169 -2023; en el mes de diciembre la evaluacion del plan de trabajo mostro satisfaccion de pate de la comunidad respecto al cumplimiento de las actividades y fortalecimiento continuo de las situaciones identificadas. Se puede decir que el mecanismo esta dando buenos resultados y aporta para mejorar la relación entre el resguardo y el área protegida. Se destaca la disposición de las mujeres para avanzar en propuestas de recuperación de usos tradicionales.
En el ulitmo trimestre de 2023 RVMA presentò en Juzgado tercero penal del circuito transitorio de Mocoa - Distrito de Mocoa, Putumayo, una acciòn de Tutela interpuesta por el señor Jeison Fabián Quinayas Majin, identificado con cédula de ciudadanía N° 1.124.866.110, actuando como gobernador del Resguardo Indígena Villa María de Anamú, contra del Ministerio del Interior, Ejército Nacional, Parques Nacionales, Ministerio de Ambiente, Vivienda y Desarrollo Territorial, con el fin de que se proteja los derechos fundamentales presuntamente transgredidos a la consulta previa; una vez fue allegada la informaciòn correspondiente, dicha tutela fue negada en primera y segunda instancia.
Un ejercicio similar de relacionamiento se realiza con pueblos indigenas de Santa Rosa y Piamonte, Cauca, al dia de hoy ya hay traslape fisico con las 4 comunidades indigenas de Santa Rosa y consideran el Area Protegida como territorio ancestral; se formalizó plan de Trabajo con el CONV I No. 171   - 2023 con Resguardo Mnadiyaco para ser aplicado con las 8 comunidades indigenas. Se puede decir que el mecanismo esta dando buenos resultados y aporta para mejorar la relación entre el resguardo y los pueblos indigenas de la zona de influencia del  área protegida. Se destaca la disposición de las mujeres para avanzar en propuestas de recuperación de usos tradicionales.
Como nuevo escenario para la coordinación se proyecta el desarrollo de la consulta previa de plan de manejo del Área Protegida. De acuerdo con lo que fue conceptuado por el Ministerio del Interior sobre los pueblos a los que debe darse en este proceso de Consulta Previa; se logró formalizar la fase dos, con el Resguardo Mandiyaco con el convenio Interadministrativo CD-DTAM NACION-CONV I No. 002 de 2022 y CD-DTAM NACION-CONV I No170 de 2023 para 4 comunidades indigenas de Santa Rosa, Cauca, una vez realizada esta consulta queda el compromiso de avanzar en la formulaciòn del Plan de Uso Ambiental del Territorio Indigena traslapado (PUATI); la fase uno esta contemplada con Resguardo Yanacona Villamaría de Anamú, pero no se pudo formalizar ya que por su debilidad organizacional no se ponen de acuerdo en lo que se debe esperar de este proceso y en el primer trimestre de 2023 esperaban presentar una propuesta para asumir la logística la Consulta previa de documento técnico de Plan de Manejo con ellos. Se envió a DTAM la proyección presupuestal para la Fase tres (otras comunidades Indígenas de Mocoa y doce comunidades Indígenas de Piamonte).
Con Resguardo Rumiñawi, Piamonte, Cauca se realizan salidas de campo para verificar limites y traslapes con el Area Protegida. En diciembre de 2023 se realizò reuniòn de relacionamiento con el resguardo San Gabriel, Piamonte, Cauca en la que tambien participaron delegados de la Asociaciòn Nukanchipa Atunkunapoa Alpa, en la que se revia el alcance del Acuerdo No 267 de 2023 - ANT con el que se conforma el resguardo San Gabriey sentencia Resolución número ST- 1548 de 21 OCT 2022 - Ministerio del Interior sobre Consulta Previa del documento tecnico de Plan de Manejo del PNNSCHAW, se mantienen espacios de dialogo para avanzar en el relacionamiento con ellos.
AGENCIA NACIONAL DE TIERRAS: En junio de 2022 la ANT emite los acuerdos 233 de Junio 30 de 2022 con el que se constituye el Resguardo Rumiñawi y se da traslape parcial con El Area Protegida y con el Acuerdo 235 de junio 30 de 2022 se da la primera ampliación del Resguardo Mandiyaco se da traslape parcial con El Area Protegida, para el año 2023 se debe dar la adecuación institucional paresponder a esta situación. Para marzo de 2023 se emiten los acuerdos 267 de 2023 con el que se conforma el resguardo San Gabriel (Piamonte, Cauca); Acuerdo 237 de 2023 con el que se da ampliaciòn de Resguardo yanacona de Santa Martha (Santa Rosa, Cauca); Acuerdo 321 de 2023 con el que se conforma el resguardo Sumayuyai (Santa Rosa, Cauca); acuerdo 330 de 2023 con el que se conforma el resguardo Rigcharikuna (Santa Rosa, Cauca; acuerdo 335 de 2023 con el que se conforma el Resguardo san Jose Inchiyaco (Piamonte, Cauca); con estos actos administrativos el area protegida se encuentra traslapada con 8 Resguardos indìgenas, lo que hace necesario la adecuaciòn institucional para abordar la gestiòn con ellos.
Mediante el Convenio Interadministrativo CD-DTAM-231-2023, suscrito entre la DTAM y el Cabildo Los Pastos San José del Pepino de Mocoa, Putumayo se realizó la socialización del documento de Plan de Manejo del PNN SCHAW, como preparación para su consulta previa de acuerdo a la Resolución N° ST- 1548 del 21 de octubre 2022 en la cual el Ministerio del Interior determina que procede la consulta previa de Plan de Manejo con quince (15) comunidades indigenas.</t>
  </si>
  <si>
    <t xml:space="preserve">A la fecha el documento técnico de Plan de Manejo aprobado en el año 2020 no ha sido sometido a Consulta Previa.
Desde el área protegida se ha formulado planes de trabajo y convenios Interadministrativos como mecanismo de relacionamiento donde se incorporan líneas de trabajo que integran el saber tradicional como PVC y EEM.
En las actividades desarrolladas en los Convenios Interadministrativos con la comunidad del Resguardo Villa María de Anamú dentro de las estrategias de manejo se contempla la particularidad del trabajo con un grupo étnico promoviendo su reconocimiento como autoridad tradicional; la identificación de sitios sagrados y el manejo que debe darse de acuerdo con el saber tradicional (el traslape parcial del Resguardo Villa María de Anamú corresponde a menos de 1% del total de área protegida).
Un ejercicio similar se hace con ocho (8) pueblos indígenas de Santa Rosa y Piamonte, Cauca; las actividades desarrolladas con ellos en los Convenios Interadministrativo se enmarcan en el reconocimiento del Territorio, la recuperación de costumbres ancestrales para el manejo y conservación del Territorio.La legitimidad del área protegida es alta, sin embargo existe en los sectores de manejo de Piamonte y San José de Fragua, Santa Rosa y Mocoa,  presiones identificadas donde los actores u ocupantes desconocen la labor misional del Area Protegida; en el subsector La Sonora el relacionamiento con los ocupantes no se ha logrado consolidar, en ocasiones manejan un alto grado de violencia hacia las Entidades del Estado, de hecho en el año 2021 la personería del municipio de Piamonte, Cauca  no hace acompañamientos institucionales a esa zona y nos sugiere que no  vayamos a ese sector; en Santa Rosa se han presentado varios asesinatos en veredas cercanas al Area Protegida, al parecer asociado al aumento de cultivos ilícitos de coca en el sector; para Mocoa hay zonas que no se ha podido volver a acceder por la inconformidad de las comunidades al control de la minería ilegal.
Se han formalizado dos acuerdos REP (2020) en Piamonte, Cauca  y en el año 2021 con recursos de DLS UE se implementaron apoyos a proyectos de SSC en zona de influencia del Area Protegida a las dos familias quienes han venido cumpliendo con los acuerdos REP formalizadosDesde  el año 2014 el tema de equidad de Genero y el elemento intergeneracional han sido tratados con las comunidades indígenas y  aunque  no se ha elaborado un documento de diagnóstico que evidencie el tema, en los planes de trabajo anuales que se concertan y los informes que se generan sobre el seguimiento a Convenios Interadministrativos, se  evidencia la inclusión de elementos de genero o intergeneracionales, no se excluyen en el desarrollo de actividades donde se contemplan metodologías según particularidades; la mujer ha sido determinante para mejorar el relacionamiento entre las comunidades y el Area Protegida y en la implementación de los Planes anuales de Trabajo que se concertan; el dialogo intergeneracional se contempla en los planes de trabajo en los espacios de sabedores con las nuevas generaciones de las comunidades. </t>
  </si>
  <si>
    <t>El Area Protegida cuenta con documento técnico de Plan de Manejo aprobado por SGMAP y OAJ (2020) y los documentos soporte de Portafolio de investigaciones, Programa de Monitoreo, protocolo PVC y PECDN aprobados.
El programa de monitoreo y el portafolio de investigaciones fueron aprobados en el año 2020 y no se ha podido implementar de manera efectiva, por no contar con personal para hacerlo; en los años 2018, 2019 y 8 meses de 2021. No se contó con profesional que liderara el tema en el Area Protegida, de momento aportamos en la verificación y análisis de Monitoreo de Coberturas generados por los otros dos niveles de gestión. Sin embargo, desde 2023 se está realizando socialización de estos instrumentos con grupos de investigación de diferentes Universidades.
El Ministerio del Interior emitió la Resolución Número ST- 1548 DE 21 OCT 2022 de procedencia a cuales comunidades indígenas se deben someter a proceso de Consulta Previa del documento técnico de Plan de Manejo.Se considera que mas allá de la retroalimentacion al diligenciamiento del instrumento PAA el acompañamiento a los procesos que se vienen desarrollando en el área tiene falencias en algunas tematicas como  SINAP y Ordenamiento Territorial, se resalta el acompañamiento de SIG DTAM y el poco apoyo de profesional PVC.
El nivel territorial a través de sus líderes temáticos realizan retroalimentación posterior a la entrega del informe de seguimiento trimestral, este mecanismo no tiene definida su periodicidad. 
En algunos subprogramas no se cuenta con retroalimentación. y en ocasiones la conceptualización tecnica es muy diferente entre  los otros dos niveles de gestión.
Preocupante la percepcion diferente de los tres niveles de gestión ya que no se refleja el verdadero resultado de la gestión que realiza el Area Protegida que debe ser acorde a lo que concerta al inicio del periodo con la Dirección Territorial.
La herramienta para reportes PAA  debe tener mayores niveles de seguridad para que no se altere la información consignada por el Area Protegida y No se habiliten casillas que no corresponden a la gestión del Grupo Local.</t>
  </si>
  <si>
    <t>Las metas alcanzadas del PAA 2023 fueron superiores al 85%, aunque siguen siendo muy afectadas por las restricciones de movilidad por Orden Publico.
Es preocupante la falta de coordinación de los tres niveles de gestión, lo que se refleja en resultados Evaluaciones por Dependencias que NO reflejan la gestión realizada.
Es necesario que la Entidad conceptue juridica y tecnicamente el procedimiento a seguir con familias ocupantes que han quedado inmersas en los traslapes parciales con resguardos Indigenas.
La Entidad debe adecuarse a la gestión con traslape parcial del Area Protegida con Resguardos Indigenas (de acuerdo con la tendencia, quedará traslapada en mas del 90 % del total de su extensión).
La mayor lección aprendida es NO establecer o comprometer al Area Protegida en Metas que no dependen solo de nosotros  ya que en muchas ocasiones las respuestas e incluso conceptos tecnicos  de los otros dos niveles de gestión son muy diferentes y no se logran cumplir las metas establecidas por el Area Protegida.</t>
  </si>
  <si>
    <t>El Area Protegida cuenta con documento técnico de Plan de Manejo aprobado por SGMAP y OAJ (2020) y los documentos soporte de Portafolio de investigaciones, Programa de Monitoreo, protocolo PVC y PECDN aprobados.
El programa de monitoreo y el portafolio de investigaciones fueron aprobados en el año 2020 y no se ha podido implementar de manera efectiva, por no contar con personal para hacerlo; en los años 2018, 2019 y 8 meses de 2021. No se contó con profesional que liderara el tema en el Area Protegida, de momento aportamos en la verificación y análisis de Monitoreo de Coberturas generados por los otros dos niveles de gestión. Sin embargo, desde 2023 se está realizando socialización de estos instrumentos con grupos de investigación de diferentes Universidades.
El Ministerio del Interior emitió la Resolución Número ST- 1548 DE 21 OCT 2022 de procedencia a cuales comunidades indígenas se deben someter a proceso de Consulta Previa del documento técnico de Plan de Manejo.</t>
  </si>
  <si>
    <t>El área protegida realizó el ejercicio de PVC en los diferentes sectores de gestión definidos, entre los cuales están la deteccion de nuevos abiertos a partir de los mosaicos de imagenes de planet scope, la verificacion capa de presiones 2022 insumo enviado desde Nivel Central al PNN SCHAW; el área realizó 10 recorridos de los cuales 7 fueron terrestres en los sectores Palestina, Huila, Piamonte, Cauca y Mocoa, Putumayo y 3 recorridos aéreos en lo relacionado a un sobrevuelo, revisión capa de presiones y nuevos abiertos. 81,19% fue el área administrada por Parques Nacionales en presión  cubierta por recorridos de Prevención, vigilancia y control durante el año 2023.
Se elabora el informe SICOSMART de los cuarto trimestres de 2023, datos sistematizados en la herramienta SICO SMART, 
Se identifica buena consistencia temática en las observaciones registradas en la plataforma. Como complemento a la validación de la información de SICO SMART, se confirma que en cuanto a los datos de visibilidad del área protegida, específicamente el área en presión que es cubierta con jornadas de vigilancia para el CUARTO trimestre, se valida que dicha área es de 6420 ha (calculada en proyección CTM 12) lo que equivale al 2.27 % de las zonas presionadas en el PNN SERRANÍA DE LOS CHURUMBELOS AUKA WASI. En cuanto al área en presión que está cubierta con jornadas de vigilancia acumulada al CUARTO trimestre, se valida que dicha área es de 283.39 ha (calculada en proyección CTM 12) lo que equivale al 81,19 %. 
El área protegida durante el año de 2023 avanzó en 10 recorridos de PVC. Los patrullajes son de tipo terrestre y aéreos incluyendo revisión nuevos abiertos. Se logró hacer recorridos en los sectores de gestión donde el tema de orden público permitió al grupo de trabajo avanzar. Se hizo un recorrido en Santa Rosa, Cauca por ruta Las Palmeras; un recorrido en Piamonte, ruta la Sevilla y San Isidro; tres en Mocoa, por las rutas vereda Zarzal fin del mundo y zona de traslape con RVMA un recorrido en Palestina Huila. También se hizo revisión capa coberturas antrópicas año 2022 emitido por NC y de manera trimestral se hizo la revisión de nuevos abiertos mediante planet scope.De igual manera se participó en un sobrevuelo en áreas protegidas del piedemonte amazónico (PNN AFIW y PNN SCHAW) para verificar presiones en sitios de interés asociado a actividades antrópicas. 
En cuanto al protocolo de PVC el área protegida hizo los reportes y  actualizaciones de manera trimestral
Las restricciones movilidad por Riesgo publico no posibilitaron varios de los recorridos de campo.En el sector Santa Rosa, Cauca, se presentan dificultades de orden público por MAP, MUSE y AEI.
La Fuerza Publica no cumple de manera efectiva con el control de afectaciones ambientales se debe incentivar el uso de sensores remotos
De acuerdo con el componente diagnóstico del documento técnico de Plan de Manejo, aprobado en el año 2020; se han identificado presiones antrópicas sobre los sectores de manejo de Piamonte, Mocoa y Santa Rosa  principalmente, relacionadas especialmente a la ocupación para cultivos de uso ilícito de coca, minería ilegal, que vana asociadas a un alto grado de violencia y en menor medida se han dado expansión de la frontera agropecuaria, cacería y extracción de madera. 
Aunque el Área Protegida se encuentra en muy Buen Estado de Conservación, el Área afectada va en aumento pasando en estos años de análisis de 155 has  a mas o menos 250 has, asociadas especialmente a establecimiento de cultivos ilícitos de coca y minería ilegal, incluso hicieron un carreteable ilegal para entrar maquinaria amarilla al Área Protegida; para este se ha dado una buena adecuación interinstitucional para su control, pero falta ser destruida y que se inhabilite este carreteable.</t>
  </si>
  <si>
    <t>El Area Protegida cuenta con un documento técnico de Plan de manejo aprobado, la baja asignación presupuestal es un  limitante para el desarrollo de la gestión especialmente en PVC, UOT y EEM.
La situación de orden publico por MAP, AEI, y MUSE  y Grupos Armados ilegales restringe el accionar del grupo de trabajo para el desarrollo de actividades de consolidación en algunos sectores.Las metas alcanzadas del PAA 2023 fueron superiores al 85%, aunque siguen siendo muy afectadas por las restricciones de movilidad por Orden Publico.
Es preocupante la falta de coordinación de los tres niveles de gestión, lo que se refleja en resultados Evaluaciones por Dependencias que NO reflejan la gestión realizada.
Es necesario que la Entidad conceptue juridica y tecnicamente el procedimiento a seguir con familias ocupantes que han quedado inmersas en los traslapes parciales con resguardos Indigenas.
La Entidad debe adecuarse a la gestión con traslape parcial del Area Protegida con Resguardos Indigenas (de acuerdo con la tendencia, quedará traslapada en mas del 90 % del total de su extensión).
La mayor lección aprendida es NO establecer o comprometer al Area Protegida en Metas que no dependen solo de nosotros  ya que en muchas ocasiones las respuestas e incluso conceptos tecnicos  de los otros dos niveles de gestión son muy diferentes y no se logran cumplir las metas establecidas por el Area Protegida.</t>
  </si>
  <si>
    <t xml:space="preserve">Durante la vigencia 2023 se ha identificado que el grupo de trabajo delArea Protegida tiene 6 funcionarios y 9 contratistas. Y debido a las labores o actividades en los fines de semana por reuniones con comunidades se requiere mayor personal tanto contratistas como funcionarios que llegarían a fortalecer las líneas de trabajo del Area Protegida, especialmente para el sector de Piamonte y Santa Rosa, Cauca y Palestina y Acevedo, Huila. 
Durante el año  2023 se contó con funcionario  profesional 09 y tecnico 013  en provisionalidad que se concentran en Piamonte.
la dinàmica de traslapes con Resguardos constituidos o ampliados de comunidades indigenas, hace necesario contar con un profesional de EEM  para el sector de Piamonte, Cauca </t>
  </si>
  <si>
    <t xml:space="preserve">Para el año 2023, la mayoria de las capacitaciones fueron virtuales y por la baja capacidad tecnologica e internet de la región no han sido muy efectivas. Aunque la situaciòn que expresa el grupo de trabajo de un buen nivel de capacitaciòn para las gestiones que se vienen atendiendo, es necesario seguir fortaleciendo al grupo de trabajo para  atender las situaciones de manejo como por ejemplo consulta previa, UOT,  ARCGIS, relacionamiento con comunidades, manejo de GPS y descargue de la información, así mismo la capacitación presencial para atención en primeros auxilios.
Es indispensable que el grupo de trabajo conozca la normatividad ambiental vigente, a fin de atender denuncias por parte de la comunidad e iniciar procesos sancionatorios al interior del Area Protegida. </t>
  </si>
  <si>
    <t>Para la vigencia 2023 se habían proyectado recursos según lo contenido en el documento técnico de Plan de Manejo  aprobado por el Nivel Central) un total de $1.027.881.600 para abordar los Objetivos Estratégicos.  Los recursos que fueron asignados por Gobierno Nacional fueron de $527.000.000, que corresponde al 51,27%. Se mantiene la tendencia de que no es posible cubrir los recursos requeridos en el Plan de Manejo con PGN, especialmente para las líneas de EEM y Atenciòn de situaciòn de UOT.
Aunque se ha participado en elaboración de proyectos para posibles fuentes de financiación, no se ha logrado acceder a otros recursos diferentes a los de PGN (GEF 7 Corazón Amazonia por $200.000.000)</t>
  </si>
  <si>
    <t>En el año 2023 se dio continuidad a acciones de PVC, EEM y UOT  en desarrollo del proyecto GEF 7 CA.
Existe articulación con organizaciones que apoyan las líneas de trabajo del Area Protegida. 
ACT viene acompañando ejercicios de aprestamiento para consulta previa del documento tecnico de Plan de Manejo, en epecial la realización de cartilla pedagogica para esta actividad y con la RNSC Mamakunapa.
Con Gran Tierra Energy (GTE) se avanza en formular un documento para articular acciones que reponden a la gestiòn requerida en el Plan de Manejo; se inician acciones conjuntas en Educaciòn Ambiental
En el sector Piamonte se realizan acciones interinstitucionales con CRC y Alcaldia Municipal en temas de educación ambiental e iniciativas de conservación en zona de influencia del Parque, sin embargo se hace necesario formalizar convenios, planes de trabajo o memorandos de entendimiento con entidades publicas y organizaciones. 
Se realizo acercamiento con la oficina de PNIS Piamonte y reunión con CMPP Piamonte.
Se identifican limitaciones para el desarrollo de iniciativas al no contar con inversion suficiente para una implementación optima, aunque se ha intentado gestión con algunas ONG sin lograr disponer de recursos.
Algunas acciones desarrolladas por el Area Protegida y que se consideradan importantes para la gestión pierden representatitvidad dentro del PAA.
En ocasiones persiste la percepciòn de que la Bota Caucana no es Amazonia y por tanto no se incluye al Area Protegida en proyectos de Cooperaciòn para conservaciòn de la Amazonia.</t>
  </si>
  <si>
    <t xml:space="preserve">El PNNSCHAW cuenta con una sede administrativa ubicada en Mocoa, Putumayo, se encuentra en regular estado por alta humedad y por su ubicación es baja la señal de internet y celular lo que la hace poco operativa
Existen elementos de oficina, radio comunicaciones, internet de baja calidad; La sede en Mocoa se encuentra ubicada en zona de riesgo natural. 
Se cuenta con una cabaña de vigilancia en el municipio de Palestina, Huila (sector norte del Area Protegida) que se utiliza para actividades de EA
Con respecto al parque automotor se cuenta con cinco motocicletas y una camioneta 4x4 que fue entregada al área por parte de CI con destinación inicial en el sector de gestión Piamonte, Cauca
Se cuenta con 4 GPS, pero sólo uno funciona con la aplicación SMART
Por la humedad tan alta en la región, los equipos de computo, camaras, videobeam y archivos fisicos se deterioran bastante rapido 
Debido a la dinámica de las presiones sobre el Area Protegida; se proyecta la gestión con autoridades municipales o ambientales del Cauca,  dos sedes de gestión en dos sectores de manejo del Area Protegida: Piamonte, Cauca y corregimiento de san Juan de  Villalobos, Santa Rosa, Cauca.
</t>
  </si>
  <si>
    <t>Durante la vigencia  se ha participado en los siguientes instrumentos de planificación ambiental del territorio: PGAR y Planes cuatrienales de acción de CORPOAMAZONIA DTs Putumayo y Caquetá), CRC (DT Piamonte) y CAM (regional sur) Plan de Desarrollo Departamento del Putumayo  y Cauca;  Plan de Desarrollo Municipal de Piamonte y Santa Rosa Cauca; Mocoa, Putumayo; Palestina y Acevedo, Huila. la articulación se viene dando con los municipios en espacios establecidos como COLAP, SIMAP, CIDEA, CMDR, CMGRD, PISDA, PDET en los que las instituciones, partiendo de las claridades sobre la Misión y competencias de PNNC se relacionan con la Entidad y hacen las diferentes consultas sobre los impactos de sus iniciativas en el Area Protegida y su zona de influencia, y de ser necesario se direccionan recursos que pensaban invertir al interior del Area Protegida. 
En vista de la presencia de 4 DTS y 13 PNNs en estos 4 departamentos, es necesario que la Entidad haga adecuaciones internas que permitan la presencia continua de PNNC en el territorio, especialmente en las ciudades capitales, en las que como Entidad se presenten y defiendan las situaciones de cada Area Protegida; para nuestro caso aplica en Santa Rosa y Piamonte, Cauca en los que nos encontramos con PNNs de DTAO (Puracé, Complejo Volcánico Doña Juana Cascabel, Cueva de Los Guacharos;  Putumayo con PNN La Paya y SFPM Orito Ingi Ande; Caquetá (PNN Cordillera de los Picachos, Alto fragua Indi Wasi, Serranía del Chiribiquete; Huila con Cueva de los Guacharos, Nevado del Huila, Puracé, Sumapaz, Cordillera de los Picachos)  Se ha realizado la revisión de los Esquemas de Ordenamiento Territorial de los municipios donde tiene jurisdicción el Area Protegida. Se hizo entrega del documento síntesis para la inclusión del PNN Serranía de los Churumbelos en los municipios de Santa Rosa y Piamonte, Cauca;  Palestina y Acevedo, Huila, a la fecha no han sido publicadas las actualizaciones de estos documentos de planificación; participación en la formulación y actualización PBOT de Mocoa, Putumayo. Se ve reflejada el área protegida como determinante ambiental en dichos instrumentos y adicionalmente no se observa que en el plan de inversiones existan obras o infraestructuras a realizarse al interior del área protegida. Somos invitados permanentes en espacios como CMDR, CMGRD , CIDEA.
Un ejercicio similar se realiza en San José del Fragua, Caquetá, por adecuación instrainstitucional lo acompaña en especial el PNNAFIW.</t>
  </si>
  <si>
    <t>El PNNSCHAW se encuentra inmerso en el SIRAP Amazonia, a la fecha no ha tenido mayor desarrollo ya que el contexto de la región es diferente al de otras zonas del país y los pueblos indígenas tienen una visión diferente del ordenamiento del Territorio.
El Area Protegida  durante la vigencia  participó en el SIRAP Macizo, ésta es una instancia articuladora y de gestión de esfuerzos interinstitucionales integrada por la UAESPNN (DTAM, DTAO, DTP, DTOR) y  Corporaciones ambientales con competencias en la región del Macizo Colombiano (CORPOAMAZONIA, CORPONARIÑO, CRC, CAM, CVC, CORTOLIMA).  Este espacio cuenta con un plan prospectivo que contempla las siguientes líneas de acción: i) conservación y conectividad natural,  ii) producción con criterios de sostenibilidad,  iii) gestión del conocimiento,  iv) talento humano, v) conectividad social.
El Area Protegida  acompaña la conformación de SIDAP Huila y SIDAP Putumayo y reactivación de SIDAP CaquetáNo aplica</t>
  </si>
  <si>
    <t xml:space="preserve">De acuerdo con los objetivos de Conservación para la declaratoria del Area Protegida contenido en la  Resolución 1311 de 23 de julio de 2007 del Ministerio de Ambiente, Vivienda y desarrollo rural (hoy Ambiente y Desarrollo Sostenible) son tres para el tema de biodiversidad, uno para servicios ambientales y uno para el tema cultural. 
El Objetivo de Conservación 4. "Conservar el sistema hídrico del Parque Nacional Natural Serranía Churumbelos Auka Wasi para contribuir a la regulación hídrica y climática del Piedemonte andino amazónico. El Area Protegida aporta a importantes cuencas: Guarapas, Suaza, a la cuenca de Magdalena; Mandiyaco, Villalobos, Alto Rio Caquetá y Fragua Grande a la cuenca del Caquetá" corresponde al servicio ambiental que presta ya que muchas de las fuentes de agua que nacen al interior del Area Protegida ene l documento técnico de Plan de manejo (2020)se plasma que  no solo aportan a estas microcuencas sino también a asentamientos humanos especialmente en Piamonte, Santa Rosa, Cauca; Palestina, Huila  y Mocoa, Putumayo.
Se han formalizado dos acuerdos REP (2020) en Piamonte, Cauca  y en el año 2021 con recursos de DLS UE se implementaron apoyos a proyectos de SSC en zona de influencia del Area Protegida a las dos familias quienes han venido cumpliendo con los acuerdos REP formalizados. Desde  el año 2014 el tema de equidad de Genero y el elemento intergeneracional han sido tratados con las comunidades indígenas y  aunque  no se ha elaborado un documento de diagnóstico que evidencie el tema, en los planes de trabajo anuales que se concertan y los informes que se generan sobre el seguimiento a Convenios Interadministrativos, se  evidencia la inclusión de elementos de genero o intergeneracionales, no se excluyen en el desarrollo de actividades donde se contemplan metodologías según particularidades; la mujer ha sido determinante para mejorar el relacionamiento entre las comunidades y el Area Protegida y en la implementación de los Planes anuales de Trabajo que se concertan; el dialogo intergeneracional se contempla en los planes de trabajo en los espacios de sabedores con las nuevas generaciones de las comunidades.
En 2023 se avanzó en la formulación de 2 acuerdos de sistemas sostenibles para la conservación en el sector de Piamonte, Cauca y Mocoa, Putumayo, con el apoyo de financiación del Proyecto GEF Corazón de la Amazonía.
</t>
  </si>
  <si>
    <t>Resguardo Villa María de Anamú: Se realizó un Plan de Acción para 2023 en el marco del Plan de trabajo quinquenal, se suscribió un Convenio Interadministrativo CD-DTAM FONAM CONV I No. 169 - 2023 para la ejecución de las actividades acordadas; en diciembre 2023 se hizo la evaluación del Plan de trabajo destacando que se logró dar cumplimiento de buena manera a la totalidad de las actividades propuestas. 
Con los grupos indígenas de la Media y Baja  Bota Caucana Cabildos indígenas de zona de influencia sector Santa Rosa - Media Bota Caucana (Resguardo Inga Mandiyaco, Resguardo Yanacona Santa Marta, Resguardo Inga Rigcharikuna, Resguardo Inga Suma Yuyay) y sector Piamonte (Cabildos Bajo Chuspizacha, Alto Suspizacha, Cauca Papungo y Embera Chami) trabajan de manera articulada como miembros de la Asociación de Cabildos Indígenas del Municipio de Santa Rosa y Piamonte Cauca - ACIMSPCA. Con todos ellos se concertó un plan de trabajo y para su desarrollo se suscribió el Convenio Interadministrativo CD-DTAM FONAM-CONV I No. 172-2023 con el resguardo Mandiyaco quien actúa en representación ya que todos los cabildos mencionados participan del desarrollo de las actividades a las cuales se dio cumplimiento en su totalidad. 
AGENCIA NACIONAL DE TIERRAS: La ANT ha venido adelantando la formalización de ampliación y / o constitución de resguardos indígenas; en junio de 2022 la ANT emite los acuerdos 233 de Junio 30 de 2022 con el que se constituye el Resguardo Rumiñawi y se da traslape parcial con el Área Protegida y con el Acuerdo 235 de junio 30 de 2022 se da la primera ampliación del Resguardo Mandiyaco se da traslape parcial con El Área Protegida,  Para marzo de 2023 se emiten los acuerdos 267 de 2023 con el que  se conforma el resguardo San Gabriel (Piamonte, Cauca); Acuerdo 237 de 2023 con el que se da ampliación de Resguardo yanacona de Santa Martha (Santa Rosa, Cauca); Acuerdo 321 de 2023 con el que se conforma el resguardo Sumayuyai (Santa Rosa, Cauca); acuerdo 330 de 2023 con el que se conforma el resguardo Rigcharikuna(Santa Rosa, Cauca; acuerdo 335 de 2023 con el que se conforma el Resguardo san José del Inchi Iaku (Piamonte, Cauca); con estos actos administrativos el área protegida se encuentra traslapada con 8 Resguardos indígenas, lo que hace necesario la adecuación institucional para abordar la gestión con ellos. 
De acuerdo con lo conceptuado por el Ministerio del Interior sobre los pueblos a los que  debe darse en este proceso de Consulta Previa; se logró formalizar  con el Resguardo Mandiyaco con el convenio Interadministrativo CD-DTAM NACION-CONV I No. 006 de 2022 y CD _ DTAM -CONV I No. 70 de 2023  que incluye a los resguardos Santa Martha, Sumauyai, Rigcharikuna, se cumplió esta fase y como compromiso principal para el año 2024 se formulará el Plan de Acción de Uso Ambiental Territorial Indígena con estas 4 comunidades; la fase uno está contemplada con Resguardo Yanacona Villamaría de Anamú, pero no se pudo formalizar  ya que por su debilidad organizacional no se ponen de  acuerdo en lo que se debe esperar de este proceso y en el primer trimestre de 2023 esperan presentar una propuesta para asumir la logística la Consulta previa de documento técnico de Plan de Manejo con ellos. Se envió a DTAM la proyección presupuestal para la Fase tres (otros pueblos Indígenas de Mocoa) y cuatro (Pueblos Indígenas de Piamonte).
Teniendo como base el memorando de entendimiento con CORPOAMAZONIA y la participación de las Áreas Protegidas de la DTAM con Plan de Trabajo en temas de PVC, CVR, Educación ambiental, jornadas de sensibilización e investigación y monitoreo y apoyo a la conformación de un DCS en zona de influencia del Área Protegida
Palestina y Acevedo: Se participa en los COLAP, instancia donde se elaboran planes de trabajo conjuntos para programar y desarrollar actividades de información, sensibilización, contextualización en temas encaminados a la Educación Ambiental, manejo racional de los recursos naturales, se aprueba compra de predios estratégicos para conservación (Integrantes de los COLAPs Alcaldías, CAM, PNN, Bomberos, Sector Educativo, entre otros). 
CRC DT Piamonte: Se realizan planes de trabajo en torno a Comunicación y Educación Ambiental, cuentan con muy pocos recursos para hacer efectiva su gestión.
Santa Rosa: Se participó del CMDR y la Mesa Interétnica y Cultural; se desarrollaron jornadas de Capacitación y Educación Ambiental encaminadas al AVITURISMO en conjunto con Conservación Internacional y la Reserva Forestal Protectora OXIGENO de Verdeyaco. Se apoyan salidas de campo de CONSAFRO, y se realizan reuniones con la Mesa interétnica e Intercultural de Santa Rosa para avanzar en el relacionamiento campesino para la atención de la situación de UOT.
En Piamonte en los espacios del CMGRD, Educación Ambiental ; PNIS y PISDA; ANT con POSPR.
CIDEA: Se participó en los CIDEA municipal y departamental en el sector Mocoa, Putumayo. En cuanto al CIDEA municipal, se participó en diferentes actividades convocadas desde esta instancia para el sector de Santa Rosa, Cauca y Palestina, Huila.
CAM, CORPOAMAZONIA, CRC: En articulación con las corporaciones autónomas e iniciativas comunitarias, se participó de acciones relacionadas con jornadas de observación de aves, cine foros de la conservación, jornadas de recolección de semillas y jornadas de reforestación; se dio apoyo a la constitución de un Distrito de Suelos en zona aledaña al PNNSCHAW.
Piamonte, Cauca: En este municipio, el área protegida se articula institucionalmente con la Alcaldía Municipal y la DT Piamonte de la CRC en procesos de educación ambiental, iniciativas de conservación para el ordenamiento ambiental del territorio, CMGRD, PNIS.
Asociación Salvemos Selva: Se registra como organización articuladora de PNNC y se realiza un taller de RNSC dirigido a las comunidades campesinas, indígenas y concejos comunitarios.
Durante el 2023 se dio lugar a la ejecución de la matriz de planeación de educación ambiental, donde se priorizo la línea de Uso, Ocupación y Tenencia – UOT  por lo tanto se realizaron actividades enfocadas en generar acercamiento a los casos de ocupantes priorizados para atender Situaciones de UOT. Se realizaron jornadas de educación ambiental en los 4 sectores de gestión haciendo difusión acerca de a misionalidad de PNNC, generalidades del  importancia del área protegida resaltando características y situaciones de manejo que se presentan en cada sector.
COLAP Huila: Se participó del festival de Oso andino y Danta de Montaña.
CI: Con esta ONG se mantiene el apoyo en el marco del Convenio Específico 001 de 2017 y se realizan planes de trabajo en especial para el sector Piamonte; en el marco del Proyecto NATURAMAZONAS se apoyaron temas de monitoreo  y de diagnóstico veredal en Piamonte y participación del Cine foro por la conservación en el Centro Agroforestal Guayuyaco.
ACT: En el marco del Memorando de Entendimiento con DTAM 2019, se tuvo un apoyo especifico en la construcción de la cartilla pedagógica para la consulta previa del documento técnico de Plan de Manejo del PNNSCHAW y apoyo conjunto en formulación de plan de manejo de la RNSC Mamakunapa.</t>
  </si>
  <si>
    <t xml:space="preserve">Condición de traslape parcial. En el año 2010 se constituyó el Resguardo Indígena Yanacona de Villa María de Anamú en jurisdicción del municipio de Mocoa (Putumayo). El resguardo cuenta con una extensión de 1496 hectáreas 8132 m2 de las cuales aprox. 983 hectáreas se encuentran traslapadas con el PNN Serranía de los Churumbelos Auka Wasi. En el año 2012 el equipo del Parque realizó acercamientos a las autoridades políticas del resguardo con el fin de socializar aspectos institucionales y generar confianza, en el año 2013 se firma un plan de trabajo que incluye la gestión conjunta frente a situaciones de manejo comunes y en el 2014, 2015  2016, 20217 se desarrolla de manera conjunta una ruta de trabajo basado en el plan de vida del resguardo y el plan de manejo del PNN SCHAW. 
A partir del año 2018 se formalizan estos Planes de Trabajo Anuales en Convenios Interadministrativos, que garantizan recursos para su implementación
Con el Resguardo Inga de Mandiyaco se acompañó la elaboración del Plan de Vida y se proyecta nuevos acercamientos que permitan aclarar la misión del Parque. A partir del año 2018 se formalizan panes de trabajo anuales en Convenios Interadministrativos, que garantizan recursos para su implementación ( incluye a 4 pueblos indígenas de Santa Rosa y desde el 2020 incluye a otros 43 pueblos indígenas de Piamonte). 
Expectativas territoriales de las comunidades indígenas. Existen expectativas territoriales de Resguardos y cabildos  y  la Asociación Nukanchipa Atunkunapa Alpa para ampliación y constitución de resguardos indígenas en áreas del Parque Nacional Natural Serranía de los Churumbelos Auka Wasi ubicadas en el municipio de Piamonte, Cauca. Igualmente en Santa Rosa, Cauca se presenta esta situación con resguardos y cabildos asociados en ACIMSCA. 
Estas expectativas fueron solicitadas por la asociación indígena ante Ia Agencia Nacional de Tierras.En el instrumento de manejo del área se reconoce y prevé que debe mantenerse el relacionamiento con el Resguardo Indígena Villa María de Anamú en su condición de traslape parcial, en las vigencias se han generado recursos para la gestión mediante la formalización de Convenios Interadministrativos, facilitando el desarrollo de unas líneas de trabajo donde se abordan el fortalecimiento organizacional, cultural y la gobernabilidad en el territorio.
Un ejercicio similar se realiza con comunidades indígenas de Santa Rosa y Piamonte, Cauca,  que si bien no tienen traslape físico con el Area Protegida, si lo consideran parte de su territorio ancestral,  en las vigencias se han generado recursos para la gestión mediante la formalización de Convenios Interadministrativos (PGN y DLS UE), facilitando el desarrollo de unas líneas de trabajo donde se abordan el fortalecimiento organizacional, cultural y la gobernabilidad en el territorioSe mantiene instancia de coordinación entre el Área Protegida y el Resguardo Villa María de Anamú con quien se tiene un traslape fisico parcial, el concertar un plan de trabajo anual que se desarrolla con recursos destinados a traves de Convenio Interadministrativo con la DTAM. 
Anteriormente se atendia un esquema de plan de trabajo quinquenal (2015-2019), cuando este esquema  finalizó la decisión de la comunidad fue definir planes de trabajo anual para la sucripción de convenio sin compromiso a largo plazo. Las situaciones identificadas para la definición de las actividades se mantienen con el fin de dar continuidad a los procesos en los que se ha venido trabajado. Anualmene se realiza de manera conjunta una evaluacion de lo resultados obtenidos, posteriormente  la comunidad expresa su disposicion para continuar trabajando bajo este mecanismo. Para el 2023 se concertó un plan de trabajo y se hizó suscripcion del Convenio Interadministrativo CD-DTAM FONAM CONV I No. 169 -2023;  en el mes de diciembre la evaluacion del plan de trabajo mostro satisfaccion de pate de la comunidad respecto al cumplimiento de las actividades y fortalecimiento continuo de las situaciones identificadas. Se puede decir que el mecanismo esta dando buenos resultados y aporta para mejorar la relación entre el resguardo y el área protegida. Se destaca la disposición de las mujeres para avanzar en propuestas de recuperación de usos tradicionales. En el ulitmo trimestre de 2023 RVMA presentò en Juzgado tercero penal del circuito transitorio de Mocoa - Distrito de Mocoa, Putumayo, una acciòn de Tutela interpuesta por el señor Jeison Fabián Quinayas Majin, identificado con cédula de ciudadanía N° 1.124.866.110, actuando como gobernador del Resguardo Indígena Villa María de Anamú, contra del Ministerio del Interior, Ejército Nacional, Parques Nacionales, Ministerio de Ambiente, Vivienda y Desarrollo Territorial, con el fin de que se proteja los derechos fundamentales presuntamente transgredidos a la consulta previa; una vez fue allegada la informaciòn correspondiente, dicha tutela fue negada en primera y segunda instancia.
Con los pueblos indigenas de Santa Rosa y Piamonte, Cauca, al dia de hoy ya hay traslape fisico con las 4 comunidades indigenas de Santa Rosa y consideran el Area Protegida como territorio ancestral; se formalizó plan de Trabajo con el CONV I No. 171   - 2023 con Resguardo Mnadiyaco para ser aplicado con las 8 comunidades indigenas. Se puede decir que el mecanismo esta dando buenos resultados y aporta para mejorar la relación entre el resguardo y los pueblos indigenas de la zona de influencia del  área protegida. Se destaca la disposición de las mujeres para avanzar en propuestas de recuperación de usos tradicionales.
La realización de la consulta previa del Plan de Manejo del AP se proyecta como un nuevo escenario para la coordinación con los pueblos indígenas, teniendo en cuenta lo que fue conceptuado por el Ministerio del Interior sobre los pueblos a los que debe darse en este proceso de Consulta Previa; se logró formalizar la fase dos, con el Resguardo Mandiyaco con el convenio Interadministrativo CD-DTAM NACION-CONV I No. 002 de 2022 y CD-DTAM NACION-CONV I No170 de 2023 para 4 comunidades indigenas de Santa Rosa, Cauca. Una vez realizada esta consulta queda el compromiso de avanzar en la formulaciòn del Plan de Uso Ambiental del Territorio Indigena traslapado (PUATI); la fase uno esta contemplada con Resguardo Yanacona Villamaría de Anamú, pero no se pudo formalizar  ya que por su debilidad organizacional no se ponen de  acuerdo en lo que se debe esperar de este proceso y en el primer trimestre de 2023 esperaban presentar una propuesta para asumir la logística la Consulta previa de documento técnico de Plan de Manejo con ellos. Se envió a DTAM la proyección presupuestal para la Fase tres (otras comunidades Indígenas de Mocoa y doce comunidades Indígenas de Piamonte).
Resguardo Rumiñawi, Piamonte, Cauca: Se realizan salidas de campo para verificar limites y traslapes con el Area Protegida.
Resguardo San Gabriel, Piamonte, Cauca: En diciembre de 2023 se realizò reuniòn de relacionamiento, en la que tambien participaron delegados de la Asociaciòn Nukanchipa Atunkunapoa Alpa, en la que se revia el alcance del Acuerdo No 267 de 2023 - ANT con el que se conforma el resguardo San Gabriey sentencia Resolución número ST- 1548 de 21 OCT 2022 - Ministerio del Interior sobre Consulta Previa del documento tecnico de Plan de Manejo del PNNSCHAW,  se mantienen espacios de dialogo para avanzar en el relacionamiento con ellos. 
AGENCIA NACIONAL DE TIERRAS: En junio de 2022 la ANT emite los acuerdos 233 de Junio 30 de 2022 con el que se constituye el Resguardo Rumiñawi y se da traslape parcial con El Area Protegida y con el Acuerdo 235 de junio 30 de 2022 se da la primera ampliación del Resguardo Mandiyaco se da traslape parcial con El Area Protegida, para el año 2023 se debe dar la adecuación institucional paresponder a esta situación. Para marzo de 2023 se emiten los acuerdos 267 de 2023 con el que  se conforma el resguardo San Gabriel (Piamonte, Cauca); Acuerdo 237 de 2023 con el que se da ampliaciòn de Resguardo yanacona de Santa Martha (Santa Rosa, Cauca); Acuerdo 321 de 2023 con el que se conforma el resguardo Sumayuyai (Santa Rosa, Cauca); acuerdo 330 de 2023 con el que se conforma el resguardo Rigcharikuna (Santa Rosa, Cauca; acuerdo 335 de 2023 con el que se conforma el Resguardo san Jose Inchiyaco (Piamonte, Cauca); con estos actos administrativos el area protegida se encuentra traslapada con 8 Resguardos indìgenas, lo que hace necesario la adecuaciòn institucional para abordar la gestiòn con ellos.
Mediante el Convenio Interadministrativo CD-DTAM-231-2023, suscrito entre la DTAM y el Cabildo Los Pastos San José del Pepino de Mocoa, Putumayo se realizó la socialización del documento de Plan de Manejo del PNN SCHAW, como preparación para su consulta previa de acuerdo a la Resolución N° ST- 1548 del 21 de octubre 2022 en la cual el Ministerio del Interior determina que procede la consulta previa de Plan de Manejo con quince (15) comunidades indigenas. 
</t>
  </si>
  <si>
    <t>En el municipio de Santa Rosa, Cauca, en el marco de la mesa interetnica y cultural se evidencian procesos de gobernanza para el ecoturismo, ordenamiento y conservación. hay un buen acompañamiento institucional especialmente con ANT para las pretensiones de conformar una ZRC , un territorio colectivo y la conformación o ampliación de Resguardos Indígenas (algunas con pretensiones de traslaparse con el Area Protegida).
En Piamonte se avanza en Ordenamiento territorial, por parte de ANT en 2020 se da inicio a POSPR pero debe ser armonizada con la comunidad en general ya que las pretensiones territoriales de campesinos, indígenas y afros se entrecruzan y ha generado tensiones sociales entre ellos; varias comunidades lo han manifestado en reuniones con ellos, por el apoyo que ANT ha prestado a solo algunas comunidades indígenas e incluso el proceso no es del todo claro para las autoridades municipales
Se identifican iniciativas de constitución de RNSC en los municipios de Palestina, Acevedo, Huila; Mocoa, Putumayo y Piamonte, Cauca; en Mocoa y Villagarzón se ha brindado apoyo a algunas (Mamakunapa y El Silencio) apoyando su registro en RUNAP y la formulación de sus planes de Manejo; en Piamonte se apoya un proceso similar para la finca Mirasol para que se incluya en el RUNAP.
En Mocoa se ha acompañado en la elaboración de la propuesta de ordenamiento ecoturistico sobre el eje de la vía Mocoa - Villagarzon; el resultado es la iniciativa de declarar un PNR con temática de ecoturismo, que haría parte de nuestra propuesta de zona con función de amortiguación, que cuenta con el reconocimiento y aprobación social de campesinos e indígenas de la zona.</t>
  </si>
  <si>
    <t>La articulación entre Parque Nacional Natural Serranía de los Churumbelos Auka Wasi y los diferentes actores claves se viene realizando en el marco de espacios de participación formal, los cuales se mencionan a continuación: 
Comité Local de Areas Protegidas - COLAP- Palestina, Comité de control y vigilancia de los recursos naturales (local de Mocoa y departamental de Putumayo); Memorando de entendimiento  con CORPOAMAZONIA;  Comité Municipal de Gestión de Riesgo y Desastres en Piamonte; Comité Interinstitucional de Educación Ambiental -CIDEA- en Mocoa y Comité Municipal de Desarrollo Rural  -CMDR- en Santa Rosa, Cauca. SIDAP Caquetá</t>
  </si>
  <si>
    <t>Documento técnico de Plan de Manejo fue aprobado por SGMAP (incluido GBD) en el año 2019 y OAJ en el año 2020; no ha sido adoptado ya que debe ser sometido a Consulta Previa. el Ministerio del Interior emitió la Resolución Número ST- 1548 DE 21 OCT 2022 de procedencia a cuales comunidades indígenas se deben someter a proceso de Consulta Previa del documento técnico de Plan de Manejo.
Para los años 2020 y 2021 se realizaron ejercicios internos de aprestamiento con DTAM y SGMAP  para Consulta Previa del documento técnico de Plan de Manejo.
Aunque se intentó iniciar el proceso de Consulta Previa del documento técnico de Plan de Manejo con Resguardo Villamaria de Anamu no se pudo avanzar ya que no tienen la capacidad económica para asumir la logística, se debe definir otra posibilidad para poderlo realizar.
Durante el año 2015 se apoyo al resguardo Villa Maria de Anamú en un ejercicio de zonificación del área del resguardo, donde la comunidad define el área con traslape parcial con el PNNSCHAW como zona de reserva del resguardo, por ser acorde con un área de conservación esto ha sido incluido en el documento técnico de plan de manejo del área.
A partir de 2018 se formalizan convenios Interadministrativos para garantizar recursos a los planes anuales de trabajo concertados. Un ejercicio similar se realizó con comunidades indígenas de Santa Rosa y Piamonte, Cauca,  que si bien no tienen traslape físico con el Area Protegida, si lo consideran parte de su territorio ancestral,  en las vigencias se han generado recursos para la gestión mediante la formalización de Convenios Interadministrativos (PGN y DLS UE), facilitando el desarrollo de unas líneas de trabajo donde se abordan el fortalecimiento organizacional, cultural y la gobernabilidad en el territorio.
A 2023 se tiene 8 comunidades en condición de traslape parcial con el AP: En junio de 2022 la ANT emitió los acuerdos 233 de Junio 30 de 2022 con el que se constituye el Resguardo Rumiñawi y se da traslape parcial con El Area Protegida y con el Acuerdo 235 de junio 30 de 2022 se da la primera ampliación del Resguardo Mandiyaco se da traslape parcial con El Area Protegida. Para marzo de 2023 se emiten los acuerdos 267 de 2023 con el que  se conforma el resguardo San Gabriel (Piamonte, Cauca); Acuerdo 237 de 2023 con el que se da ampliaciòn de Resguardo yanacona de Santa Martha (Santa Rosa, Cauca); Acuerdo 321 de 2023 con el que se conforma el resguardo Sumayuyai (Santa Rosa, Cauca); acuerdo 330 de 2023 con el que se conforma el resguardo Rigcharikuna (Santa Rosa, Cauca; acuerdo 335 de 2023 con el que se conforma el Resguardo san Jose Inchiyaco (Piamonte, Cauca).
El área protegida avanza en el proceso de consulta previa de su documento técnico de plan de manejo de acuerdo con la Resolución de procedencia de Consulta Previa con comunidades étnicas - ST-1548 del 21 de octubre de 2022, emitida por la Dirección de la Autoridad Nacional de Consulta Previa -DANCP, donde se indica la procedibilidad de la consulta previa con 15 comunidades. 
En el 2023 se protocolizo la consulta previa con cuatro comunidades indígenas de la media bota caucana: Resguardo Inga Mandiyaco, Resguardo Yanacona Santa Marta, Resguardo Inga Rigcharikuna y Resguardo Inga Suma Iuyai.</t>
  </si>
  <si>
    <t>De acuerdo con los objetivos de Conservación para la declaratoria del Area Protegida contenido en la  Resolución 1311 de 23 de julio de 2007 del Ministerio de Ambiente, Vivienda y desarrollo rural (hoy Ambiente y Desarrollo Sostenible) son tres para el tema de biodiversidad, uno para servicios ambientales y uno para el tema cultural. 
El Objetivo de Conservación 4. "Conservar el sistema hídrico del Parque Nacional Natural Serranía Churumbelos Auka Wasi para contribuir a la regulación hídrica y climática del Piedemonte andino amazónico. El Area Protegida aporta a importantes cuencas: Guarapas, Suaza, a la cuenca de Magdalena; Mandiyaco, Villalobos, Alto Rio Caquetá y Fragua Grande a la cuenca del Caquetá" corresponde al servicio ambiental que presta ya que muchas de las fuentes de agua que nacen al interior del Area Protegida ene l documento técnico de Plan de manejo (2020)se plasma que  no solo aportan a estas microcuencas sino también a asentamientos humanos especialmente en Piamonte, Santa Rosa, Cauca; Palestina, Huila  y Mocoa, Putumayo.
Se han formalizado dos acuerdos REP (2020) en Piamonte, Cauca  y en el año 2021 con recursos de DLS UE se implementaron apoyos a proyectos de SSC en zona de influencia del Area Protegida a las dos familias quienes han venido cumpliendo con los acuerdos REP formalizados. Desde  el año 2014 el tema de equidad de Genero y el elemento intergeneracional han sido tratados con las comunidades indígenas y  aunque  no se ha elaborado un documento de diagnóstico que evidencie el tema, en los planes de trabajo anuales que se concertan y los informes que se generan sobre el seguimiento a Convenios Interadministrativos, se  evidencia la inclusión de elementos de genero o intergeneracionales, no se excluyen en el desarrollo de actividades donde se contemplan metodologías según particularidades; la mujer ha sido determinante para mejorar el relacionamiento entre las comunidades y el Area Protegida y en la implementación de los Planes anuales de Trabajo que se concertan; el dialogo intergeneracional se contempla en los planes de trabajo en los espacios de sabedores con las nuevas generaciones de las comunidades.
En 2023 se avanzó en la formulación de 2 acuerdos de sistemas sostenibles para la conservación en el sector de Piamonte, Cauca y Mocoa, Putumayo, con el apoyo de financiación del Proyecto GEF Corazón de la Amazonía.
Existe reconocimiento de los beneficios del Area Protegida por la provisión de servicios ecosistémicos que genera, producto de las actividades de acercamiento con las comunidades de su zona de influencia y las instituciones educativas donde se desarrollan actividades de posicionamiento. Las comunidades destacan su importancia como fuentes hídricas para sus acueductos y para las comunidades indígenas lo consideran territorio ancestral</t>
  </si>
  <si>
    <t>Angelica Carvajal
Jefe de Área protegida
angelica.carvajal@parquesnacionales.gov.co</t>
  </si>
  <si>
    <t>18 y 19 de marzo de 2024</t>
  </si>
  <si>
    <t>PNN Alto Fragua Indiwasi</t>
  </si>
  <si>
    <t xml:space="preserve">Macizo Colombiano y AmazonicaDistrito Bosque andino Nariño Oriental, Cordillera Central y Oriental, Vertiente Amazónica. Distrito Bosque Subandino, Cordillera Oriental y Central, Vertiente Oriental Amazónica. </t>
  </si>
  <si>
    <t>Bosque Andino en Montaña Fluvio Erosional y Bosque Basal en Montaña Fluvio Erosional</t>
  </si>
  <si>
    <t>Contribuir al mantenimiento de la integridad ecológica y conectividad de los ecosistemas andino-amazónicos presentes en el Parque Nacional Natural Alto Fragua Indi Wasi y de los bienes y servicios ecosistémicos de regulación y provisión.</t>
  </si>
  <si>
    <t xml:space="preserve">Proteger elementos naturales asociados a la permanencia del conocimiento y la diversidad cultural. </t>
  </si>
  <si>
    <t>Fuente: Monitoreo de coberturas antrópicas en los Parques Nacionales Naturales de Colombia para 2023 a escala 1:25.000.</t>
  </si>
  <si>
    <t>Situaciones asociadas al uso, ocupación y tenencia, desde la declaratoria del AP.</t>
  </si>
  <si>
    <t>Se ajusta la amenaza de acuerdo al contexto y situación real del área protegida, frente a la identificación de presiones y amenazas del Plan de Manejo.</t>
  </si>
  <si>
    <t>Incrementar en un 15% las áreas liberadas para procesos de restauración ecologica</t>
  </si>
  <si>
    <t>Al iniciar el proyecto se cuenta con 5% de las áreas transformadas comprometidas en procesos de restauración ecologica participativa</t>
  </si>
  <si>
    <t>Acuerdos y adendas de Restauración Ecológica Participativa</t>
  </si>
  <si>
    <t>Extracción de recursos naturales al interior del PNN</t>
  </si>
  <si>
    <t>Porcentaje del área protegida en presión cubierta con recorridos de Prevención, Vigilancia y Control</t>
  </si>
  <si>
    <t>Se ajusta el indicador, ya que el actual permite medir la intervención en el territorio por parte del equipo del AP para hacer control a la amenaza definida.</t>
  </si>
  <si>
    <t>Se cuenta con dos instancias locales lideradas desde CORPOAMAZONIA enmarcadas en la Ley 1333 de 2009 que establece el procedimiento sancionatorio</t>
  </si>
  <si>
    <t>Dos instancias locales de control y vigilancia formalmente adoptadas por los municipios mediante acuerdos con planes de trabajo estructurados y en implementación</t>
  </si>
  <si>
    <t>Reporte del indicador para la vigencia 2023</t>
  </si>
  <si>
    <t xml:space="preserve">El PNN está zonificada en 5 zonas de manejo (intangible, primitiva, traslape, recuperación natural San José del Fragua y recuperación natural Belén de los Andaquíes). Se destaca que en las zonas de recuperación natural la implementación de la estrategia de UOT, lo que ha permitido adelantar acciones de restauración ecológica pasiva mediante la suscripción de acuerdos transitorios con la población campesina. Igualmente la actualización del estudio de predios (54) que pemirte la gestión para adelantar a futuro el saneamiento del AP. Para la vigencia 2023 se realizaron avaluos a 16 predios  priorizados para el proceso de saneamiento predial y cinco contratos de compraventa a formalizar en 2024.
Así mismo, se han implementado el protocolo de PVyC y de acuerdo a presiones identificadas se han iniciado procesos sancionatorios y medidas preventivas. 
Debido a que el PNN  es reconocido por la entidad como territorio ancestral inga se debe revisar la zonificación del manejo de acuerdo a sus código culturales, una vez éstos sean incorporados al plan de manejo. En la vigencia 2023 el área en presión cubierta con jornadas de vigilancia fue de 932.775 ha (calculada en proyección CTM 12) lo que equivale al 88.66%, cumpliendose el 100% de la meta propuesta. Se realizaron 20 recorridos reportados en la plataforma Sico Smart, de los cuales 1 se realizó conjuntamente con el PNN Cueva de los Guacharos en los límites de las dos áreas y 2 con el pueblo inga del Caquetá.  Así mismo, se adelanto la revisión con imágenes satelitales planet scope de nuevos abiertos y la validación de la capa estado presión 2022. En relación a procesos sancionatorios se realizó una medida preventiva y se remitió a la DTAM información para posible apertura de un proceso sancionatorio. </t>
  </si>
  <si>
    <t>En la vigencia 2023 el área en presión cubierta con jornadas de vigilancia fue de 932.775 ha (calculada en proyección CTM 12) lo que equivale al 88.66%, cumpliendose el 100% de la meta propuesta. Se realizaron 20 recorridos reportados en la plataforma Sico Smart, de los cuales 1 se realizó conjuntamente con el PNN Cueva de los Guacharos en los límites de las dos áreas y 2 con el pueblo inga del Caquetá.  Así mismo, se adelanto la revisión con imágenes satelitales planet scope de nuevos abiertos y la validación de la capa estado presión 2022. En relación a procesos sancionatorios se realizó una medida preventiva y se remitió a la DTAM información para posible apertura de un proceso sancionatorio. En la vigencia 2023 se contó con 5 funcionarios estando pendiente suplir la vacante del profesional universitario grado 9 desde el año 2022. Así mismo, se contó con la vinculación de 7 contratistas por inversión vinculados en el primer semestre del año y 4 en el último trimestre. En el marco del proyecto GEF 7 - GEF Corazón de la Amazonía se contó un facilitador indígena hasta el mes de abril, un técnico hasta agosto, un profesional SIG hasta mayo, un profesional de gobernanza hasta octubre y en el mes de diciembre se vinculó un nuevo facilitador indígena. 
Se destaca la vinculación de tres  cotratistas integrantes del pueblo inga del Caquetá en el marco de la coordinación de la función pública del AP y de los compromisos de comité directivo. 
En esta vigencia se presentaron dificultades y demora con la vinculación del personal contratista, en relación a la  contratación del personal administrativo inicialmente no se contó con las claridades para su vinculación y se generaron dos contratos por la misma situación. Estas dificultades generaron traumatismos en la implementación oportuna de las estrategias.
De acuerdo al análisis, el AP, para la vigencia 2023 contó con un numero de 22 personas vinculadas, entre funcionarios, contratistas, comunitarios y voluntarios, y se tiene un total de 39 personas requeridas, lo que representa un 56% de personal disponible frente al requerido.</t>
  </si>
  <si>
    <t xml:space="preserve">El área protegida tiene definido sus Objetivos de conservación, y la implementación de las estrategias de manejo corresponden al cumplimiento de éstos.
De  acuerdo al análisis de integrirdad de 2009 el estado de conservación de los ecosistemas representativos del Parque Nacional Natural  Alto Fragua Indi Wasi: el bosque andino en montaña fluvio erosional, presenta un nivel de integridad muy alta; el bosque subandino en montaña fluvio erosional, un nivel de integridad alta; y el bosque basal en montaña fluvio erosional, 87% del área presentan un nivel de integridad alta, el 7,4% un nivel de integridad medio y un 2% un nivel de integridad muy baja.  
Las áreas con niveles de integridad muy baja y media del bosque basal en montaña fluvio erosional, están ubicadas entre los 900 y 1200 msnm y son causadas principalmente por actividades antrópicas como expansión frontera agropecuaria (establecimiento de cultivos de pancoger y pasturas para ganadería extensiva), cultivos de uso ilícitos (coca), extracción selectiva de especies maderables de interés comercial, cacería.
De acuerdo a análisis de integridad ecológica a escala de paisaje (preliminar) generado a partir de una temporada  2019 se tiene que el valor final de la integriedad ecológica de toda el AP a partir de la mediana es alta con un valor 91,23 
En el marco de los acuerdos de consulta previa del plan de manejo con el pueblo inga del Caquetá se planteó la incorporació de los códigos culturales al portafolio de investigación y protocolo de monitoreo,  por tal razón se tiene planteado un ejercicio de identificación de los elementos biológicos con potencial como prioridades integrales de  conservación , a partir de la implementación de un módulo de formación intercultural de investigación y monitoreo. 
</t>
  </si>
  <si>
    <t>El AP cuenta con una zonificación que se encuentra incorporada en el plan de manejo que se encuentra en proceso de adopción, sin embargo, se considera que su diseño es coherente con la categoría y así mismo con los objetivos de conservación del PNN. El AP se ubica en una zona estratégica donde confluyen los ecosistema Andinos-Amazónicos en el corredor Guácharos-Churumbelos, conformado el nodo ecosistémico GUAFRACHU. El área presenta un traslape físico con el resguardo La Esperanza de la etnia nasa, situación que solo fue posible evidenciar años después de la declaratoria al disponer de información cartográfica y de campo con mayor nivel de detalle. En la Resolución de declaratoria del PNN se reconoce el área como territorio ancestral del pueblo inga, y también se presenta traslape físico con el resguardo de Yurayaco del Pueblo Inga a partir de la ampliación de éste en el año 2022.</t>
  </si>
  <si>
    <t>Para la vigencia 2023 se tenía la meta de precisión de 30 kilómetros del AP y se contaba recursos para señalización por el proyecto GEF 7 Corazón de la Amazonia, sin embargo, desde el área se solicitó el ajuste a la meta del indicador No. 14 relacionada con “Perímetro (Km) de los polígonos de las áreas protegidas con problemas de límites, que son precisados en campo” debido al vencimiento de la licencia de diferencial RTX de los GNSS de alta precisión de los equipos del Grupo de Gestión del Conocimiento y la Innovación-GGIC del Nivel Central de PNNC. Los recursos para esta acción por GEF Corazón de la Amazonía continuan disponibles en la vigencia 2024.
En el marco de la implementación de los acuerdos de consulta previa del plan de manejo con el pueblo inga se destaca la generación conjunta de la propuesta de señalización de sitios estratégicos de interés común y la implementación un piloto de señalización de tres sitios de acuerdo a la propuesta.</t>
  </si>
  <si>
    <t xml:space="preserve">La actualización del plan de manejo se encuentra en proceso de consulta previa con la comunidad del Resguardo La Esperanza para su adopción, se destaca que ya se surtió el proceso con el pueblo inga del Caquetá encontrándose en la etapa de implementación de los acuerdos. 
El plan estratégico contempla 4 objetivos (ordenamiento, gobernanza, generación del conocimiento y fortalecimiento) en los que se viene avanzando en la implementación de proceso con actotres estratégicos para la gestión y manejo del AP. 
En ordenamiento se destaca la implementación de la estrategia de UOT, en la cual se realizó la actualización del estudio de títulos y priorización de 6 predios con los que se surtió la ruta de la Resolución 244 de 2015 de PNN. Entre los años 2016 y 2021 se suscribieron 137 acuerdos transitorios de restauración con población ubicada al interior del PNN y 49 con familias de la zona de influencia para promover sistemas sostenibles que aportes al cumplimiento de la zona con función amortiguadora. Para la vigencia 2023 se actualizaron los estudios de títulos y se realizaron avaluos a 16 predios  priorizados para el proceso de saneamiento predial y cinco contratos de compraventa a formalizar en 2024. Entre los años 2016 y 2023 se suscribieron 149 acuerdos transitorios de restauración con población ubicada al interior del PNN y 49 con familias de la zona de influencia para promover sistemas sostenibles que aportes al cumplimiento de la zona con función amortiguadora. 
En gobernanza se aprobó el protocolo de PVyC, se generó propuesta de señalización y amojonamiento, en el marco de la cual se han precisado 6 puntos en campo, contándose con concepto técnico. Se han adelantado procesos de sensibilización y capacitación en temas de normatividad ambiental, se realizó un sobrevuelo de vigilancia en la zona oriental del AP y se han implementado medidas preventivas en casos de presiones identificados. Así mismo, en EEM se avanza en el proceso de consulta previa del plan de manejo, en implementación y seguimiento de acuerdos y se adelantan acciones de fortalecimiento de iniciativas económicas y culturales con  comunidades indígenas asentadas en la zona con función amortiguadora.
En generación del conocimiento el AP ha avanzado en la construcción de diferentes propuestas para el monitoreo con el apoyo de aliados estratégicos. Se cuenta con T0 y T1 validados de capa de coberturas de la tierra para la implementación al monitoreo de coberturas. Se ha avanzado en la generación de información a partir de proceso de investigación que aportan a la matriz de línea base. 
En fortalecimiento se avanza en la implementación de acciones de capacitación y bienestar del equipo, la adecuación de infraestructura y dotación muebles, vehículos, equipos e insumos. Se adelantan gestiones para la consecución de recursos que contribuyan a la implementación del plan estratégico. </t>
  </si>
  <si>
    <t xml:space="preserve">El AP cuenta con concepto de verificación técnica de la actualización del PM el cual se encuentra en proceso de consulta previa para su adopción. Contempla algunos elementos culturales para la planeación a partir del proceso de incorporación de los códigos culturales surtido con los cinco resguardos de Tandachiridu.  El instrumento evidencia el traslape con el Resguardo La Esperanza.
En el 2019 fueron protocolizados los acuerdos de consulta previa del plan de manejo con el pueblo inga del Caquetá y se avanza en el cumplimiento y seguimiento de los acuerdos de consulta previa mediante la sucripción de convenios anuales con la Asociación de Cabildos Tandachiridu Ingakuna - ATI, destacándose la priorización de la construcción de un plan de formación intercultural que aporte a la actualización de los documentos de las líneas estratégicas del AP y a la generación de los insumos para la construcción del REM, en la vigencia 2023 se formuló conjuntamente un proyecto para la gestión de recursos para el plan de formación. Desde el AP se ha apoyado técnicamente el proyecto de gobernanza territorial ejecutado por la ATI. 
Desde la percepción del pueblo inga del Caquetá se identifica la necesidad de involucrar en los espacios de formación intercultural a los jóvenes y mujeres para propiciar el relevo intergeneracional y la participación de la mujer, es así que en en el AP se realiza la contratación de jovenes del pueblo Inga como facilitadores indígenas, a través de Gobierno Nacional y el Proyecto GEF CA. Así mismo, resaltan la importancia de la medicina tradicional para el proceso conjunto de autoridad ambiental en el área protegida.
Respecto al relacionamiento con la comunidad del resguardo La  Esperanza desde 2019 se implementó una ruta de acercamiento lográndose a 2023 adelantar dos reuniones de preconsulta, sin surtir esta etapa.Teniendo en cuenta que la principal presión del PNN es la situación asociada al uso, ocupación y tenencia en el franco oriental del PNN, en la línea de UOT se han suscrito 149 acuerdos transitorios de  restauración y 49 de la zona de influencia, algunos acuerdos han sido renovados mediante adendas, a través de proyectos como el programa DLS y reactivación econónica que finalizaron en 2021, el proyecto  Áreas  Protegidas y Paz - WWF, y el de Recuperación de la Gobernabilidad, vigentes en 2023. Para la vigencia 2023 se actualizaron los estudios de títulos y se realizaron avaluos a 16 predios  priorizados para el proceso de saneamiento predial y cinco contratos de compraventa a formalizar en 2024. 
En gobernanza se aprobó el protocolo de PVyC, se generó propuesta de señalización y amojonamiento, en el marco de la cual se han precisado y señalizados 6 puntos en campo con el apoyo del proyecto GEF CA, contándose con concepto técnico. Se han adelantado procesos de sensibilización y capacitación en temas de normatividad ambiental a población campesina y al equipo del PNN, se realizó un sobrevuelo de vigilancia en la zona oriental del AP y se han implementado medidas preventivas en casos de presiones identificadas. 
Se destaca la realización de tres recorridos conjuntos con delegados de la Asociación Tandachiridu Ingakuna en el marco del ejercicio compartido de la autoridad ambiental y la implementación de los acuerdos de consulta previa. Se resalta la generación conjunta de la propuesta de señalización de sitios estratégicos de interés común y la implementación un piloto de señalización de tres sitios de acuerdo a la propuesta.
Para el pueblo inga del Caquetá las presiones del AP les pueden generar conflictos interculturales por los diferentes intereses que existen hacia el territorio.
En 2019, se consolidó una propuesta de fortalecimiento del rol de la mujer de la Asociación Tandachiridu Inganokuna como uno de los  productos del convenio interadministrativo.  Dada la importancia de la participación de líderes del pueblo inga del Caquetá en el proceso de declaratoria del área protegida, se construyó con la Asociación Tandachiridu Inganokuna una propuesta de reconocimiento a los mayores, realizándose un primer reconocimiento en el 2019. 
En el marco de las iniciativas económicas fortalecidas con el Programa Desarrollo Local Sostenible de la Unión Europea -DLS- se apoyaron 4 iniciativas lideradas por mujeres indígenas de los Resguardo Yurayaco (Artesanías y miel melípona) y el Resguardo Cerinda (artesanías y canastos). Se destaca la consolidación de una asociación de mujeres artesanas ingas correspondiente a la iniciativa de Artesanías Warmi Awadurkuna (mujeres tejedoras).
En el 2020 en el marco del fortalecimiento de la iniciativa económica de la panela San Migueleña, se generó un documento del proceso de reconstrucción histórica del rol de la mujer en la producción del dulce, como valor agregado en la comercialización de la panela. 
En el marco del proyecto Corazón de la Amazonía se realizó un fortalecimiento intercultural y compilación de saberes tradicionales asociados al uso y manejo del territorio, en el cual se resalta la Importancia del Rol de la mujer en el pensamiento artesanal. 
En 2019 se hizo un primer acercamiento para la identificación del rol de la mujer y de la composición intergeneracional de las familias campesinas de la estrategia de uso, ocupación y tenencia, mediante la caracterización social.  Así mismo, en el periodo 2019-2021 se suscribieron 7 acuerdos de restauración y conservación para el buen vivir con mujeres campesinas y se fortalecieron 7 acuerdos de vigencias anteriores.
En 2023, mediante el proyecto de Recuperación de la Gobernabilidad, se fortalecieron 13 iniciativas económicas de comunidades indígenas relacionadas con la gestión del AP, que fueron apoyadas en vigencias anteriores. 
En los procesos de educación ambiental participan niños, niñas y adolescentes del sector rural y urbano.
Desde el pueblo inga del Caquetá se resalta que actualmente exite mayor equidad de genéro en los procesos, aspecto que ha permitido mayor participación de la mujer en éstos, sin embargo, se identifica la necesidad de buscar estratégias que motiven la vinculación de los jóvenes a los procesos con el parque y que permita el relevo generacional.
</t>
  </si>
  <si>
    <t>El área protegida cuenta con el portafolio de investigación aprobado y el programa de monitoreo se encuentra en proceso de aprobación. En el marco del  proceso de consulta previa del plan de manejo al pueblo inga del Caquetá, se establecieron acuerdos relacionados con la estrategia de investigación y monitoreo, con el objetivo de incorporar los códigos culturales de la étnia al plan de manejo, realizándose ejercicios iniciales de socialización de los documentos del AP. 
Se  avanza en el monitoreo de coberturas de la tierra con la generación y validación de la capa T0 y T1, se generó la capa T2 que se encuentra en validación por parte de la DTAM, y se ha verificado la capa de presiones de los años 2019-2020-2021-2022. Se inició a nivel institucional en el proceso de módulo de registros ecológicos en SMART y desde el AP se participó en las capacitaciones orientadas. 
Con el apoyo de Patrimonio Natural se generó propuesta de monitoreo a los acuerdos transitorios de restauración de UOT y con el apoyo de TNC se realizó ejercicio piloto de monitoreo de biodiversidad, carbono y cambios de uso del suelo. 
Debido a que la información generada a partir del monitoreo e investigación es muy básica, sin embargo, responden a las necesidades de manejo del AP, pero se requiere mantener la periodicidad para que tenga mayor impacto en las decisiones de manejo.La DTAM estableció el mecanismos para el seguimiento y reporte del PAA, destancándose la retroalimentación de los indicadores relacionados con autoridad ambiental, estrategias especiales de manejo y restauración. Sin embargo, es importante que las demás líneas establezcan un acompañamiento más integral al área. 
En ese sentido, en la vigencia 2023 se realizó retroalimentación del PAA por parte de la DTAM y algunos casos desde el nivel central, se recibió retroalimentación a los reportes realizados, sin embargo, no se logró hacer para todos los indicadores.</t>
  </si>
  <si>
    <t xml:space="preserve">En la vigencia 2023 se adelantó reporte trimestral de los indicadores del PAA en el cual se evidenció el cumplimiento de las metas propuestas desde el AP. Se destaca, que se solicitó ajuste del indicador de límites por vencimiento de licencias de los equipos de precisión de la entidad, ajuste en el indicador del número de árboles de mantenimiento y amplicación de la meta de porcentaje de áreas de recorridos de vigilancia. </t>
  </si>
  <si>
    <t>El área protegida cuenta con el portafolio de investigación aprobado y el programa de monitoreo se encuentra en proceso de aprobación. En el marco del  proceso de consulta previa del plan de manejo al pueblo inga del Caquetá, se establecieron acuerdos relacionados con la estrategia de investigación y monitoreo, con el objetivo de incorporar los códigos culturales de la étnia al plan de manejo, realizándose ejercicios iniciales de socialización de los documentos del AP. 
Se  avanza en el monitoreo de coberturas de la tierra con la generación y validación de la capa T0 y T1, se generó la capa T2 que se encuentra en validación por parte de la DTAM, y se ha verificado la capa de presiones de los años 2019-2020-2021-2022. Se inició a nivel institucional en el proceso de módulo de registros ecológicos en SMART y desde el AP se participó en las capacitaciones orientadas. 
Con el apoyo de Patrimonio Natural se generó propuesta de monitoreo a los acuerdos transitorios de restauración de UOT y con el apoyo de TNC se realizó ejercicio piloto de monitoreo de biodiversidad, carbono y cambios de uso del suelo. 
Debido a que la información generada a partir del monitoreo e investigación es muy básica, sin embargo, responden a las necesidades de manejo del AP, pero se requiere mantener la periodicidad para que tenga mayor impacto en las decisiones de manejo.</t>
  </si>
  <si>
    <t xml:space="preserve">En la vigencia 2023 el área en presión cubierta con jornadas de vigilancia fue de 932.775 ha (calculada en proyección CTM 12) lo que equivale al 88.66%, cumpliendose el 100% de la meta propuesta. Se realizaron 20 recorridos reportados en la plataforma Sico Smart, de los cuales 1 se realizó conjuntamente con el PNN Cueva de los Guacharos en los límites de las dos áreas y 2 con el pueblo inga del Caquetá.  Así mismo, se adelanto la revisión con imágenes satelitales planet scope de nuevos abiertos y la validación de la capa estado presión 2022. En relación a procesos sancionatorios se realizó una medida preventiva y se remitió a la DTAM información para posible apertura de un proceso sancionatorio. El capítulo 4 del plan de manejo analiza las problemáticas que impactan negativamente su relación con los VOC.  Teniendo en cuenta las presiones críticas las cuales están directamente relacionada con los procesos de UOT y de acuerdo a lo evidenciado por: la caracterizacion predial adelantada, los recorridos de PVyC y la verificación de nuevos abiertos se evidencia dinámicas de intervención antrópicas que inciden en la transformación del territorio, especialmente en áreas con un estado sucesional de restauración avanzado que obedece a la rotación de cultivos que generalmente hace la población campesina.
De acuerdo a análisis de Cambio de Coberturas Antrópicas en los Parques Nacionales Naturales de Colombia entre los años 2020 y 2021 a escala 1:25.000, para el área se registra los  siguientes datos: Estado: 98%, Presión: 1.6% Recuperación: 0.1% y Transformación: 0.3%
</t>
  </si>
  <si>
    <t xml:space="preserve">El  AP ha procurado dar continuidad a la implementación de las estratégias de manejo, sin embargo, existen factores internos y externos que limitan o favorecen la continuidad de los procesos. Existe una deficiencia institucional respecto a la asignación presupuestal y en ocasiones la gestión de cooperación debe corresponder a cumplimiento de metas de externos que no generan los impactos esperados en las estrategias de manejo. En la vigencia 2023 se adelantó reporte trimestral de los indicadores del PAA en el cual se evidenció el cumplimiento de las metas propuestas desde el AP. Se destaca, que se solicitó ajuste del indicador de límites por vencimiento de licencias de los equipos de precisión de la entidad, ajuste en el indicador del número de árboles de mantenimiento y amplicación de la meta de porcentaje de áreas de recorridos de vigilancia. </t>
  </si>
  <si>
    <t>En la vigencia 2023 se contó con 5 funcionarios estando pendiente suplir la vacante del profesional universitario grado 9 desde el año 2022. Así mismo, se contó con la vinculación de 7 contratistas por inversión vinculados en el primer semestre del año y 4 en el último trimestre. En el marco del proyecto GEF 7 - GEF Corazón de la Amazonía se contó un facilitador indígena hasta el mes de abril, un técnico hasta agosto, un profesional SIG hasta mayo, un profesional de gobernanza hasta octubre y en el mes de diciembre se vinculó un nuevo facilitador indígena. 
Se destaca la vinculación de tres  cotratistas integrantes del pueblo inga del Caquetá en el marco de la coordinación de la función pública del AP y de los compromisos de comité directivo. 
En esta vigencia se presentaron dificultades y demora con la vinculación del personal contratista, en relación a la  contratación del personal administrativo inicialmente no se contó con las claridades para su vinculación y se generaron dos contratos por la misma situación. Estas dificultades generaron traumatismos en la implementación oportuna de las estrategias.
De acuerdo al análisis, el AP, para la vigencia 2023 contó con un numero de 22 personas vinculadas, entre funcionarios, contratistas, comunitarios y voluntarios, y se tiene un total de 39 personas requeridas, lo que representa un 56% de personal disponible frente al requerido.</t>
  </si>
  <si>
    <t xml:space="preserve">El equipo del área participó en diferentes espacios de capacitación relacionados con los temas de gestión y de salud mental. Sin embargo, la mayoría de éstas fueron de manera virtual, aspecto que de acuerdo a la percepción del equipo de trabajo no es siempre es el medio adecuado para optimizar el aprendizaje.  </t>
  </si>
  <si>
    <t>El AP protegida contó con recuros de inversion y FONAM, proyecto Recuperación de la Gobernabilidad e impuesto al carbono para funcionamiento básico del area e implementación parcial de las estrategias de manejo, así mismo, por valor de $1.045.388.621, presupuesto distribuido por las siguientes fuentes: Gobierno Nacional: $697.550.591, Recuperación de la Gobernabilidad: $287.838.030, Impuesto al Carbono: $60.000.000. Adicional, se contó con recursos del proyecto GEF Corazón de l a Amazonía por valor de $105.073.000, para un total de $1.150.461.621. Frente al presupuesto óptimo requerido en PAA 2023, que es de $2.529.794.865, corresponde al 45,48%, lo que corresponde a un presupuesto bajo frente a los requerimientos que tiene el AP para la implementación de sus estrategias de manejo como Restauración Ecológica, EEM, Sistemas Sostenibles, investigación y monitoreo, educación ambiental.
En el mes de agosto se asignaron recursos por adición al impuesto al carbono por valor de $6.173.002.473, para el tema de saneamiento predial, de los cuales solo se comprometieron $921.264.137, debido a los requerimientos técnicos y administrativos del proceso de saneamiento, ya que los informes de avalúos realizados por el IGAC fueron entregados en la última semana de diciembre de 2023.</t>
  </si>
  <si>
    <t xml:space="preserve">El AP protegida contó con recuros de inversion y FONAM para funcionamiento básico del area e implementación parcial de las estrategias de manejo, así mismo, se asignaron recursos por adición al impuesto al carbono y proyecto de recuperación de la gobernabilidad que aportaron a los procesos de UOT, restauración, sistemas sostenibles y estrategias especiales de manejo. En el marco del proyecto GEF Corazón de la Amazonía se contó con recursos para la implementación del protocolo de PVyC y el fortalecimiento de la gobernaza. </t>
  </si>
  <si>
    <t>En la vigencia 2023 se culminó la adecuación del sistema eléctrico de la sede administrativa de acuerdo a contrato del 2022, así mismo en el mes de diciembre se ejecutó el contrato para el cambio parcial y mantenimiento del tejado. Sin embargo, durante todo el año se presentaron situaciones de goteras e inundaciones por lluvias que en su momento afectaron las condiciones de trabajo en la sede y por ende deterioro de las instalaciones. Es de anotar, que se contó con un concepto técnico para el mantenimiento pero por disponibilidad presupuestal no se logró cubrir todos los requerimientos de la sede.  De acuerdo a lo planteado con el grupo de infraestructura para el año 2024 se proyecta visita técnica para generar concepto técnico ampliación y adecuación de la sede administrativa, debido al espacio de la sede actual es insuficiente para el desarrollo de las labores del AP y el almacenamiento. Frente a la infraestructura por procesos, se requiere la construcción y dotación de dos cabañas multipropósitos, que le proporcione al equipo del AP infraestructura para la implementación de estrategias de manejo como PVyC, Educación Ambiental, Investigación y Monitoreo, UOT, entre otras.
De manera general, por situaciones administrativas, el presupuesto asignado para el mantenimiento de equipos e infraestructura, solo se pudo ejecutar en el último trimestre de la vigencia 2023, afectando la conservación de los bienes y la implementación de las estrategias, al no realizarse estos mantenimientos de manera oportuna.
En el marco del programa Herencia Colombia KFW se tenía priorizado una intervención al área protegida para el fortalecimiento de la infraestrucutra entre otros aspectos, sin embargo, en la vigencia 2023 no se tuvo claridad si el área fue priorizada. 
Los insumos e inventario de equipos e infraestructura con que cuenta el área permiten el desarrollo básico de las actividades establecidas  en el marco de su gestión.  En el marco del relacionamiento con Conservation International se adelantó proceso para la donación de binoculares y cámara fotográfica, contandose al cierre del año con la entrega de los equipos y la firma de la respectiva acta para su incorporación en el inventario. 
En la vigencia 2023 se contó con recursos adicionales para el mantenimiento vehículos, equipos de cómputo y recarga de extintores.</t>
  </si>
  <si>
    <t>El área cuenta con Plan de Educación Ambiental y Comunicaciones y se llevan a cabo algunas actividades de apoyo a las Instituciones Educativas, al Comité Interinstitucional de Eduación Ambiental de los dos municipios y el fortalecimiento a las comunidades campesinas e indígenas. No obstante, dado el numero de sectores y actores estratégicos con los que se articula la línea de manejo, se requiere ajustar y asegurar la financiación del mismo. En la vigencia 2023, con la Asociación de Cabildos Inga Tandachiridu Inganokuna, se avanzó en la construcción de la "Ruta de trabajo para el desarrollo de espacios de educación ambiental y generación de piezas comunicativas para posicionar el Parque Nacional Natural Alto Fragua Indi Wasi en temáticas ambientales y culturales", que aporta a la implementación del acuerdo específico No. 6 del acuerdo de consulta previa del Plan de Manejo.</t>
  </si>
  <si>
    <t xml:space="preserve">El parque ha sido incluido en los diferentes instrumentos de planificación y participa en las instancias de los mismos, en las cuales se posiciona el parque, los criterios de su zona con función amortiguadora, concectividades, entros aspectos relevantes de la gestión del área.
El AP  participó e incidió en la formulación de los planes de desarrollo municipales (San José del Fragua y Belén de los Andaquíes) y departamental, donde se suministró información de las áreas protegidas mediante los documentos síntesis de ordenamiento. En 2020 se participón de manera conjunta con la Asociación de cabildos Tandachiridu Inganokuna en la formulación del plan de desarrollo municipal de San José del Fragua 2019-2023.
En el marco de los acuerdos de consulta previa del plan de manejo con el pueblo inga del Caquetá, se avanza en la construcción de un plan de formación intercultural para construir los insumos para la incorporación de los códigos culturales al PM del AP.
Para la vigencia 2023 se formuló conjuntamente un proyecto para la gestión de recursos para el plan de formación. Con la implementación y seguimiento a los acuerdos de la consulta previa se avanza en la generación de insumos en la actualización de la zonificación del área protegida del AP en el plan de manejo.
En ordenamiento se destaca la implementación de la estrategia de UOT, para la vigencia 2023 se actualizaron los estudios de títulos y se realizaron avaluos a 16 predios  priorizados para el proceso de saneamiento predial y cinco contratos de compraventa a formalizar en 2024. Entre los años 2016 y 2023 se suscribieron 149 acuerdos transitorios de restauración con población ubicada al interior del PNN que aportan al cumplimiento de la zonificación propuesta en el plan de manejo.
Se avanzó en la incorporación del AP en la actualización de los EOT de San José del Fragua y de Belén de los Andaquíes en sus componentes de determinantes ambientales y gestión del riesgo natural. 
En el año 2019 se participó en espacios de revisión e identificación de determinantes ambientales adelantados por CORPOAMAZONIA para la incoporación del AP en los EOT de los municipios de Belén de los Andaquíes y San José del Fragua en el marco de la Sentencia 4360 de 2018. 
</t>
  </si>
  <si>
    <t>En 2019 se participó en la construcción de la Política Públical del SINAP 2020-2030 en la cual se generó un espacio para la construccion de una ruta de trabajo e identifiación de actores estratégicos para confromar la visión regional del SIRAP AMAZONIA.
El área participó en diferentes espacios de ordenamiento territorial como: los Consejos Territoriales de planeación del municipio de San José del Fragua en el cual el Parque tiene la secretaría, entre 2019 y 2021 se avanzó en la incorporación del AP en la actualización del EOT de San José del Fragua en sus componentes de determinantes ambientales y gestión del riesgo natural. Participa en las mesas de ordenamiento (pilar 1) y mesa de impulso de la cuenca Caguán y Piedemonte caqueteño. Así mismo, se participa en la instancia SIDAP Caquetá en donde anualmente se revisa y propone un plan de trabajo, sin embargo, es una instancia que aún no ha encontrado la operatividad necesaria para incidir regionalmente.  
Desde el  AP se ha apoyado el proceso de la realización de visitas y conceptos técnicos de las soliictudes de registro de la RNSC en los municipios de Belén de los Andaquíes y San José del Fragua.
En el marco del nodo ecosistemico GUAFRACHU se han desarrollado acciones enfocados a compartir las experiencias y aprendizajes de UOT. En 2023 se realizaron recorridos de PVC conjuntos entre los límites de los PNN AFIW y Cueva de los Guacharos. También se dio una articulación en el proceso del SIMAP de Belén de los Andaquíes, adelantado por la Fundación Tierra Viva.0</t>
  </si>
  <si>
    <t>En el plan de manejo del PNN Alto Fragua Indi Wasi se hace la identificación inicial de los servicios ecosistémicos, derivados de sus
objetivos de conservación.
En el año 2017 y en 2021, se corrió la herramienta para identificar las percepciones sobre los beneficios de las áreas protegidas (PA-BAT), con actores estratégicos, que incluye la participación de delegados de las comunidades y se realizó el fortalecimiento de capacidades para integrar el cambio climático en la planeación a futuro de las áreas protegidas.
Se cuenta con la matriz de priorización de servicios ecosistémicos del PNN Alto Fragua Indi Wasi, con información actualizada al año 2020,
donde se realiza la descripción de los servicios relacionados con los ecosistemas, biodiversidad y elementos culturales.
En relación con servicios ecosistémicos en el área de influencia del PNNAFIW hasta el año 2022, se realizó ejercicio para el monitoreo de calidad del recurso hídrico a través del muestreo de macroinvertebrados acuáticos, relacionados en el portafolio de investigaciones y recientemente se adelantan actividades conjuntas con ACT en el marco del Convenio suscrito con la DTAM. 
Con el aval de investigación memorando 20192000005363 TNC, se realizó la “Propuesta de Cooperación Institucional para construir el Plan de monitoreo de cambios de uso del suelo, biodiversidad y Carbono en el PNN Alto Fragua Indi Wasi", se logró instalar y hacer seguimiento a 6 cámaras trampa en el interior del área, a partir de estos resultados el equipo del AP realiza ejercicios para la identificación de uso y manejo de la biodiversidad con las comunidades. De igual manera se logró monitorear los cambios en los contenidos de carbono asociados a las áreas de bosque no intervenido, bosque intervenido susceptible a proceso de degradación, áreas deforestadas y convertidas a pasturas convencionales, y áreas de pasturas convencionales bajo procesos de restauración y de implementación de agroforestales de cacao al interior del parque y áreas aledañas”.
En el marco del aval de investigación sobre flora del grupo SIRFIAM de la Universidad de la Amazonia en el segundo semestre del 2021 se adelantó expedición botánica en el sector de la cuenca del río Pescado vereda La Quisayá.</t>
  </si>
  <si>
    <t xml:space="preserve">En la vigencia 2023 el área adelantó diferentes procesos de relacionamieto con actores sociales e institucionales. En la estrategia de ordenamiento se destaca el proceso de uso, ocupación y tenencia con la implementación de la ruta de suscripción de acuerdos de restauracion ecológica participativa del proyecto Áreas Protegidas y Paz con WWF (31 acuerdos) y el proyecto Recuperación de la Gobernabilidad (12 acuerdos y 21 adendas). Adicionalmente se avanzó en la actualización de 20 estudios de títulos que permitieron el avalúo de 16 predios y la firma de 5 contratos de compraventa para el saneamiento predial del AP, cuya compra se formalizará en la vigencia 2024. Se realizó mantenimiento y sostenimiento a la restauración ecológica participativa en 50 hectáreas correspondiente a Reactivación Económica 2021. Además se realizó la articulación con la Dirección de Sustitución de Cultivos de uso ílicito para realizar el seguimiento al proceso de implementación del PNIS con familias relacionados con el AP. Se avanzó en la articulación con la empresa Frontera Energy para el posible saneamiento de dos predios en la cuenca de Fragua Grande con recursos de compensación. 
En Gobernaza se destaca la suscripción de dos convenios interadministrativos en el marco del convenio de coordinación de la función pública con la Asociación Tandachiridu Inganokuna y un convenio con el Resguardo Paez Del Portal para facilitar el proceso de consulta previa con la comunidad del Resguardo La Esperanza. Así mismo, se fortalecieron los emprendimientos económicos con las comunidades  indígenas de los Resguardo La Cerinda, Yurayaco, San MIguel, Brisas, Niñeras y Portal, y el cabildo Murui Muina. En la implementación del protocolo PVyC se dió la articulación institucional en la instancia del comité local de prevención, vigilancia y control de los municipios de San José del Fragua y Belén de los Andaquies, se realizaron talleres sobre generalidades del área y normatividad ambiental con población campesinas, se adelantaron recorrridos conjuntos con el pueblo inga del Caquetá y señalización de puntos estratégicos de interés común, se socializaron las líneas de PVyC, UOT-RE y EA a los promotores territoriales de las 5 comunidades del pueblo inga Caquetá. Así mismo, el área participó en el consejo municipal de gestión de riesgo de desastres de San José del Fragua, donde se coordinaron actividades para la prevencion de riesgos y la participación en simulacros y actividades educativas  y el reporte de eventos naturales que afectaron a la comunidad. 
En generación del conocimiento en el marco de los procesos de educación ambiental con las instituciones educativas asociadas al monitoreo comunitario de la biodiversidad con grupos de investigación escolares. El AP  participó en la instancia del CIDEA de San José del Fragua y Belén de los Andaquíes en la cual se articuló el desarollo de diferentes actividades ambientales y educativas, destacando la realización de un taller conjunto con CORPOAMAZONIA orientado a estudiantes de la institución educativa Gallineta y una sembratón con la iniciativa Bosque Naranja.  Así mismo, se adelantó el relacionamiento con PROCAT en el componente No 1 de generación del conocimiento del proyecto Áreas protegidas y Paz de WWF que adelantó proceso de monitoreo comunitario de aves, recurso hídrico, cobertura a la restauración y condiciones sociales de la comunidad. con CORDESPA se articularon acciones para la caracterización de abejas meliponas y establecimiento de parcelas de rehabilitación ecológicas en el marco de APyP. 
En fortalecimiento institucional se adelantó la implementación y seguimiento del proyecto GEF Corazón de la Amazonia - GEF 7 con el cual se fortalecieron procesos de gobernanza del AP. 
Si bien, desde el área se propende por mantener proceso de relacionamiento con actores como CORPOAMAZONIA, Alcaldías municipales, UNIAMAZONIA, entre otras, no se evidencia capacidad de respuesta por parte de éstas, a pesar de la importancia del relacionamiento. </t>
  </si>
  <si>
    <t>En el 2019 fueron protocolizados los acuerdos de consulta previa del plan de manejo con el pueblo inga del Caquetá y se avanza en el proceso de consulta con la comunidad del Resguardo La Esperanza. 
Con el pueblo inga se avanza en el cumplimiento de los acuerdos de consulta previa mediante la sucripción de convenios anuales con la Asociación de Cabildos Tandachiridu Ingakuna - ATI, destancándose el avance e implementación de un plan de formación intercultural. Desde el AP se ha apoyado técnicamente el proyecto de gobernanza territorial ejecutado por la ATI. Desde el pueblo inga se resalta la importancia de la medicina tradicional para el proceso de relacionamiento y coordinación del ejercicio de la autoridad ambiental. 
Respecto al relacionamiento con la comunidad del resguardo La  Esperanza desde 2019 se implementó una ruta de acercamiento lograndose a 2021 adelantar una primera sesión de la etapa de preconsulta y concertación de actividades para continuar el proceso. 
Con el Programa Desarrollo Local Sostenible se adelantó se fortalecieron 13 emprendimientos correspondiente a los Resgaurdos Yurayaco, San MIguel, Brisas, Niñeras, Portal, Cerinda y el Cabildo Murui Muina, suscribiendose convenios y procesos de compraventa para su implementación. 
Se  resalta la realización del Encuentro ambiental e intercultural del PNN realizado anualmente desde la vigencia 2019 con la cual se aporta al fortalecimiento de mercados locales, mejoramiento de la cadena de valor, rescate cultural y el posicionamiento del AP.En el 2019 fueron protocolizados los acuerdos de consulta previa del plan de manejo con el pueblo inga del Caquetá y se avanza en el proceso de consulta con la comunidad del Resguardo La Esperanza. 
Con el pueblo inga se avanza en el cumplimiento de los acuerdos de consulta previa mediante la sucripción de convenios anuales con la Asociación de Cabildos Tandachiridu Ingakuna - ATI, destacándose la priorización de la construcción de un plan de formación intercultural que aporte a la actualización de los documentos de las líneas estratégicas del AP y a la generación de los insumos para la construcción del REM. Desde el AP se ha apoyado técnicamente el proyecto de gobernanza territorial ejecutado por la ATI. 
Respecto al relacionamiento con la comunidad del resguardo La  Esperanza desde 2019 se implementó una ruta de acercamiento lograndose a 2021 adelantar una primera sesión de la etapa de preconsulta y concertación de actividades para continuar el proceso.En el marco del relacionamiento del pueblo inga del Caquetá se avanzó en la implementación de los acuerdos de consulta previa del plan de manejo, para lo cual se suscribió un convenio con la Asociación de Cabildos Tandachiridu Inganokuna, y se realizaron dos espacios de seguimiento de los acuerdos, el primero entre la Asociación y el parque y el segundo con la Autoridad Nacional de Consulta Previa del Ministerio del Interior.  En el plan de trabajo conjunto se avanzó en la socialización del protocolo de PVyC del AP a los promotores territoriales de las 5 comunidades del pueblo inga Caquetá, se adelantaron dos recorrridos de conocimiento del territorio e identificación de sitios de interés común para la señalización de puntos estratégicos, se generó la propuesta de señalización de sitios estratégicos, implementandose un piloto de señalización de tres sitios. 
Con la comunidad del Resguardo La Esperanza traslapada parcialmente en el AP, se realizó un taller de fortalecimiento en gobernaza y reunión de preconsulta con la Autoridad Nacional de Consulta Previa del Ministerio del Interior, sin surtirse las etapas de preconsulta y apertura.  Es de anotar, que parte de la comunidad manifiesta no tener interés en el relacionamiento con el AP y adicionalmente se presentaron situaciones de riesgo público que dificultaron la continuidad de la gestión con dicha comunidad.  Así mismo, se descata que en la revisión de abiertos con imágenes satelitales se identificó un nuevo abierto en el área traslapada con el Resguardo La Esperanza. Así mismo, se descata que en la revisión de abiertos con imágenes satelitales se identificó un nuevo abierto en el área traslapada con el Resguardo La Esperanza.</t>
  </si>
  <si>
    <t>El AP coordina con el pueblo inga de manera anual un plan de trabajo para avanzar en la coordinación para el ejercicio  de la función pública de la conservación y manejo del PNN. Cuenta con dos instancias de coordinación definidas en el Convenio Interadministrativo de 2002. Anualmente se dinamizan los planes de trabajo con la suscripción de convenios interadministrativos a los cuales se les realiza el respectivo seguimiento. 
En el marco del proceso de consulta previa del plan de manejo, con el pueblo inga se surtieron las etapas de Análisis e Identificación de Impactos y Formulación de Medidas de Manejo, Formulación de Acuerdos y Protocolización, y seguimiento a acuerdos. Así mismo, con la comunidad del Resguardo La Esperanza se   avanzó en dos espacios de las etapas de Preconsulta y apertura, sin surtirse aún dicha etapa.  
Entre los años 2016 y 2023 se suscribieron 149 acuerdos transitorios de restauración con población ubicada al interior del PNN y 49 con familias de la zona de influencia para promover sistemas sostenibles que aportes al cumplimiento de la zona con función amortiguadora.</t>
  </si>
  <si>
    <t>Se cuenta con un instancias de los comités directivo y local para la coordinación con la Asociación de Cabildos Tandachiridu Inganokuna, en éstos se aprueban y hacen seguimiento a planes de trabajo. En el marco de la consulta previa se protocolizó con acuerdos y se ha realizado un seguimiento a los mismos por parte del Ministerio del Interior; dichos acuerdos buscan la incorporación de los códigos culturales del plan de manejo y a los diferentes documentos de las líneas del plan de manejo. 
En el marco del proyecto DLS se formalizaron comités de veeduría para la implementación de los fortalecimientos de las iniciativas de las comunidades indígenas.
En la línea de UOT se han suscrito 137 acuerdos transitorios de  restauración mediante el programa DLS y 21 se renovaron mediante el proyecto de reactivación económica. Con el proyecto  Áreas  Protegidas y Paz - WWF se fortalecieron 35 acuerdos de UOT y se apoyaron a 45 familias productoras de cacao en la zona de influencia. La instancia del comité operativo de la mesa local de UOT estuvo activa hasta el año 2019.
Entre ACT-DTAM Colombia se tiene un memorando de entendimiento y en el marco de éste desde el AP se adelantaron acciones en relación a investigación y monitoreo.
En 2023, mediante el proyecto de Recuperación de la Gobernabilidad, se fortalecieron 13 iniciativas económicas de comunidades indígenas relacionadas con la gestión del AP, que fueron apoyadas en vigencias anteriores. En el marco de la línea de UOT se han suscrito 149 acuerdos transitorios de  restauración y 49 de la zona de influencia, algunos acuerdos han sido renovados mediante adendas, a través de proyectos como el programa DLS y reactivación econónica que finalizaron en 2021, el proyecto  Áreas  Protegidas y Paz - WWF, y el de Recuperación de la Gobernabilidad, vigentes en 2023. Estos procesos aportan al bienestar de las comunidades indígenas y campesinas, generando un aporte a sus sistemas productivos.
Adicional, para la vigencia 2023 se actualizaron los estudios de títulos y se realizaron avaluos a 16 predios  priorizados para el proceso de saneamiento predial y cinco contratos de compraventa a formalizar en 2024, lo que les puede generar una definición frente a la tenencia de los predios que están traslapados con el AP.</t>
  </si>
  <si>
    <t xml:space="preserve">El AP cuenta con concepto de verificación técnica de la actualización del PM el cual se encuentra en proceso de consulta previa para su adopción. Contempla algunos elementos culturales para la planeación a partir del proceso de códigos culturales surtidos con los cinco resguardos ingas del Caquetá, teniendo en cuenta que el AP es territorio ancestral inga. 
A través de la gestión conjunta se han generado insumos para la planeación, gestión y manejo del área tales como: códigos culturales, la ruta incorporación de los códigos culturales al plan de manejo, propuesta de fortalecimiento del rol de la mujer, informe del fortalecimiento de la medicina tradicional y sus aportes al proceso de relacionamiento con el área protegida. 
Se cuenta con un instancias de los comités directivo y local para la coordinación con la Asociación de Cabildos Tandachiridu Inganokuna, en éstos se aprueban y hacen seguimiento a planes de trabajo. En el marco de la consulta previa se protocolizó con acuerdos y se ha realizado seguimientos a los mismos por parte del Ministerio del Interior; dichos acuerdos buscan la incorporación de los códigos culturales del plan de manejo y a los diferentes documentos de las líneas del plan de manejo. 
Se avanza en el cumplimiento de los acuerdos de consulta previa mediante la sucripción de convenios anuales con la Asociación de Cabildos Tandachiridu Ingakuna - ATI, destacándose que para la vigencia 2023 se formuló conjuntamente un proyecto para la gestión de recursos para el plan de formación. Adicional, en el marco de los acuerdos de consulta previa, las comunidades participan en la implementación de las diferentes estrategias de manejo como PVyC, RE, EA, Ordenamiento Territorial, planificación y evaluación de efectividad del manejo (AEMAPPS).
Para el pueblo inga del Caquetá en el ejercicio conjunto de la autoridad ambiental, se considera esencial la participación de los médicos tradicionales como guias espirituales y consejeros en los procesos y toma de decisiones para la conservación del territorio.
En el año 2020 en el marco del proyecto Corazón de la Amazonía se realizó un fortalecimiento intercultural y compilación de saberes tradicionales asociados al uso y manejo del territorio, en el cual se resalta la Importancia del Rol de la mujer en el pensamiento artesanal.
</t>
  </si>
  <si>
    <t>En el plan de manejo del PNN Alto Fragua Indi Wasi se hace la identificación inicial de los servicios ecosistémicos, derivados de sus
objetivos de conservación.
En el año 2017 y en 2021, se corrió la herramienta para identificar las percepciones sobre los beneficios de las áreas protegidas (PA-BAT), con actores estratégicos, que incluye la participación de delegados de las comunidades y se realizó el fortalecimiento de capacidades para integrar el cambio climático en la planeación a futuro de las áreas protegidas.
Se cuenta con la matriz de priorización de servicios ecosistémicos del PNN Alto Fragua Indi Wasi, con información actualizada al año 2020,
donde se realiza la descripción de los servicios relacionados con los ecosistemas, biodiversidad y elementos culturales.
En relación con servicios ecosistémicos en el área de influencia del PNNAFIW hasta el año 2022, se realizó ejercicio para el monitoreo de calidad del recurso hídrico a través del muestreo de macroinvertebrados acuáticos, relacionados en el portafolio de investigaciones y recientemente se adelantan actividades conjuntas con ACT en el marco del Convenio suscrito con la DTAM. 
Con el aval de investigación memorando 20192000005363 TNC, se realizó la “Propuesta de Cooperación Institucional para construir el Plan de monitoreo de cambios de uso del suelo, biodiversidad y Carbono en el PNN Alto Fragua Indi Wasi", se logró instalar y hacer seguimiento a 6 cámaras trampa en el interior del área, a partir de estos resultados el equipo del AP realiza ejercicios para la identificación de uso y manejo de la biodiversidad con las comunidades. De igual manera se logró monitorear los cambios en los contenidos de carbono asociados a las áreas de bosque no intervenido, bosque intervenido susceptible a proceso de degradación, áreas deforestadas y convertidas a pasturas convencionales, y áreas de pasturas convencionales bajo procesos de restauración y de implementación de agroforestales de cacao al interior del parque y áreas aledañas”.
En el marco del aval de investigación sobre flora del grupo SIRFIAM de la Universidad de la Amazonia en el segundo semestre del 2021 se adelantó expedición botánica en el sector de la cuenca del río Pescado vereda La Quisayá.Desde la perspectiva de las comunidades cercanas la valoracion del AP es positiva. Se valora el PNN como fuente de informacion para los municipios. Muchos proyectos que se implementan estan ligados a la presencia del AP. 
Se reconoce la provision  de los servicios ecosistemicos, mas no su valor.
Algunas entidades (publicas y privadas), ven a PNN como la organización que no permite el desarrollo y la implementacion de acciones que benefician a la poblacion. 
Las comunidades Inga, reconcen el AP como territorio sagrado y ancestral ligado a sus valores culturales. 
Desde el área se adelantan acciones en sus diferentes estrategias de manejo para su posicionamiento y valoración.
En 2023, mediante el proyecto de Recuperación de la Gobernabilidad, se fortalecieron 13 iniciativas económicas de comunidades indígenas relacionadas con la gestión del AP, que fueron apoyadas en vigencias anteriores. En el marco de la línea de UOT se han suscrito 149 acuerdos transitorios de  restauración y 49 de la zona de influencia, algunos acuerdos han sido renovados mediante adendas, a través de proyectos como el programa DLS y reactivación econónica que finalizaron en 2021, el proyecto  Áreas  Protegidas y Paz - WWF, y el de Recuperación de la Gobernabilidad, vigentes en 2023. Estos procesos aportan al bienestar de las comunidades indígenas y campesinas, generando un aporte a sus sistemas productivos.
Adicional, para la vigencia 2023 se actualizaron los estudios de títulos y se realizaron avaluos a 16 predios  priorizados para el proceso de saneamiento predial y cinco contratos de compraventa a formalizar en 2024, lo que les puede generar una definición frente a la tenencia de los predios que están traslapados con el AP.
También, desde el AP se realiza la contratación de jovenes del pueblo Inga como facilitadores indígenas, a través de recursos de Gobierno Nacional y el Proyecto GEF CA. Por otro lado, el personal del equipo del AP, muchos pertenecen a las comunidades locales e indígenas de la zona de influencia del área protegida, lo que ha significado una oportunidad de empleo, formación académica y experiencia laboral.</t>
  </si>
  <si>
    <t>En este momento no se permiten actividades de ecoturismo al interior del PNN AFIW. Sin embargo, frente a las actividades permitidas como Educación Ambiental e Investigación y Monitoreo, no se cuenta con la infraestructura adecuada para atender a los visitantes que aportan y con quienes se implementan estas estrategias.</t>
  </si>
  <si>
    <t>No aplica</t>
  </si>
  <si>
    <t>Integridad</t>
  </si>
  <si>
    <t>Cobertura transformadas</t>
  </si>
  <si>
    <t>Management objective 3</t>
  </si>
  <si>
    <t>Management objective 4</t>
  </si>
  <si>
    <t>Management objective 5</t>
  </si>
  <si>
    <t>Coberturas transformadas: 924,59 ha (1,22%).</t>
  </si>
  <si>
    <t>Integridad: 75.169,52 ha (98,79%).</t>
  </si>
  <si>
    <t>Integridad ecológica.</t>
  </si>
  <si>
    <t>Walker Hoyos Giraldo 
Jefe del Santuario de Flora Plantas Medicinales Orito Ingi Ande 
walker.hoyos@parquesnacionales.gov.co
Tel. 4291392</t>
  </si>
  <si>
    <t>SFF Orito Ingi-Ande</t>
  </si>
  <si>
    <t>Orobioma Alto Andino Nariño-Putumayo, Orobioma Andino Nariño-Putumayo, Orobioma Subandino Nariño Putumayo, Zonobioma Húmedo Tropical Piedemonte Nariño-PutumayoBioma Andino y Bioma Amazonico</t>
  </si>
  <si>
    <t>16 de junio de 2008</t>
  </si>
  <si>
    <t xml:space="preserve"> Mitigar de manera efectiva las presiones del área protegida, a través de la coordinación intersectorial, el saneamiento y la restauración de las zonas priorizadas para avanzar en el ordenamiento ambiental a nivel local y regional.  </t>
  </si>
  <si>
    <t xml:space="preserve">Mitigar de manera efectiva las presiones del área protegida, a través de la coordinación intersectorial, el saneamiento y la restauración de las zonas priorizadas para avanzar en el ordenamiento ambiental a nivel local y regional. </t>
  </si>
  <si>
    <t>Avanzar en la generación y divulgación de conocimiento e información para el posicionamiento y toma de decisiones en el manejo del área en articulación con instituciones y comunidades.</t>
  </si>
  <si>
    <t>1, 2</t>
  </si>
  <si>
    <t>INTEGRIDAD: 100%, 10.424,7 ha en buen estado de conservación</t>
  </si>
  <si>
    <t>COBERTURAS TRANSFORMADAS: 0 ha transformadas.</t>
  </si>
  <si>
    <t>Usos no permitidos del área por parte de comunidades campesinas.</t>
  </si>
  <si>
    <t>Número de hectáreas afectadas por el uso comunidades campesinas.</t>
  </si>
  <si>
    <t>23 hectáreas.</t>
  </si>
  <si>
    <t>Número de hectáreas afectadas por el uso de comunidades campesinas disminuyó. Igual a 0 hectáreas.</t>
  </si>
  <si>
    <t xml:space="preserve">
La Zonificación del Manejo del SF PMOIA se establece teniendo en cuenta la visión de las autoridades tradicionales Cofan, así como los objetivos de conservación biocultural, lo cual implica que esta no se corresponda con la zonificación del decreto 622 del 1977. Y por tanto la zonificación adopta las formas tradicionales de ordenamiento que tienen las autoridades tradicionales del Pueblo Cofan.
Se viene realizando monitoreo de cambio coberturas que dan cuenta del cumplimento de los objetivos de conservación, la no presencia de presiones y resultados positivos en el proyecto de restauración ecológica y cultural, dándose avance en la restauración de áreas degradadas por cultivos de uso ilícito. Se realizaron recorridos de vigilancia por las 4 rutas establecidas por el AP, con una extension de 13,615 ha (calculada en proyección CTM 12) lo que equivale al 99,58 % del área avanzada frente al 100% de presiones registradas en el SF Plantas Medicinales Orito Ingi Ande.
Se viene realizando monitoreo de cambio coberturas que dan cuenta del cumplimento de los objetivos de conservación, la no presencia de presiones y resultados positivos en el proyecto de restauración ecológica y cultural, dándose avance en la restauración de áreas degradadas por cultivos de uso ilícito.
Se viene realizando monitoreo de cambio coberturas que dan cuenta del cumplimento de los objetivos de conservación, la no presencia de presiones y resultados positivos en el proyecto de restauración ecológica y cultural, dándose avance en la restauración de áreas degradadas por cultivos de uso ilícito. Durante la vigencia 2023 se realizaron recorridos de vigilancia por las 4 rutas establecidas por el AP, con una extension de 13,615 ha (calculada en proyección CTM 12) lo que equivale al 99,58 % del área avanzada frente al 100% de presiones registradas en el SF Plantas Medicinales Orito Ingi Ande.
La totalidad del área protegida está siendo monitoreada a través de sensores remotos. Además se viene realizando el monitoreo de cambio de coberturas en el áera protegida desde el año 2018, en el cual se establecio la T0 para las coberturas y se realizó el T5 para el año 2023.
</t>
  </si>
  <si>
    <t>Se viene realizando monitoreo de cambio coberturas que dan cuenta del cumplimento de los objetivos de conservación, la no presencia de presiones y resultados positivos en el proyecto de restauración ecológica y cultural, dándose avance en la restauración de áreas degradadas por cultivos de uso ilícito. Durante la vigencia 2023 se realizaron recorridos de vigilancia por las 4 rutas establecidas por el AP, con una extension de 13,615 ha (calculada en proyección CTM 12) lo que equivale al 99,58 % del área avanzada frente al 100% de presiones registradas en el SF Plantas Medicinales Orito Ingi Ande.
La totalidad del área protegida está siendo monitoreada a través de sensores remotos. Además se viene realizando el monitoreo de cambio de coberturas en el áera protegida desde el año 2018, en el cual se establecio la T0 para las coberturas y se realizó el T5 para el año 2023.
En 2023, el área protegida tuvo 6 funcionarios y 19 contratistas por prestación de servicios. Con este personal el área protegia esta desarrollar su gestión en el Sector Sur del área protegida. Se requiere pesonal para desarrollar la gestión en el Sector Nariño del área protegida.
De acuerdo con la matriz GERHU que realizó en AP correspondiente al periodo de análisis 2023, el AP requiere 47 personas en total para su funcionamiento.</t>
  </si>
  <si>
    <t>En el documento de Plan de Manejo se realiza un análisis de la integridad ecológica del área protegida, realizando para el componente de ecosistemas presentes en el Santuario y el componentes de plantas medicinales, presentes en los objetivos de conservación. Es así como para el componentes de ecosistemas se hace un análisis de coberturas de la tierra. 
Se identifica en el análisis de integridad del año 2021 que el grado de integridad es muy alto para los ecosistemas; en relación con la integridad de las plantas medicinales, aun no se han implementado metodologías para su evaluación, sin embargo "pueden utilizarse valores de un nivel superior asumiéndose que su estado de conservación refleja la integridad de los niveles inferiores (Zambrano et al., 2007)", en tal sentido se puede asumir que dado el buen estado de conservacion de los ecosistemas, las plantas medicinales presentan también un buen estado de conservación y por tanto un grado de integridad muy alto.
Vale la pena indicar que desde el 2018 se viene realizando un análisis multitemporal de coberturas, el cual da cuenta que las áreas que estaban afectadas por cultivos de coca, los cuales fueron erradicados en el año 2017, avanzan en un proceso sucesional natural.
Si bien en el Plan de Manejo se identifican las presiones de Cultivos de Coca y Cacería, con las respuestas institucionales se da respuesta a estas, lo que permite que desde el año 2017 el área protegida no tenga presiones a su interior, esto ha sido constatado a través de las labores de  vigilancia y control que se desarrollan al interior del área protegida, así como la implementación del programa de restauración ecológica cultural.</t>
  </si>
  <si>
    <t>El análisis realizado en el marco de la construcción del Plan de Manejo del AP en relación con los objetivos de conservación, la zonificación y el diseño del área protegida dan cuenta que estos son coherentes.
La Zonificación del Manejo del SF PMOIA se establece teniendo en cuenta la visión de las autoridades tradicionales Cofan, así como los objetivos de conservación biocultural, lo cual implica que esta no se corresponda con la zonificación del decreto 622 del 1977. Y por tanto la zonificación adopta las formas tradicionales de ordenamiento que tienen las autoridades tradicionales del Pueblo Cofan.
Las acciones de manejo que se realizan al interior del área protegida se dan teniendo en cuenta las orientaciones de las autoridades tradicionales del pueblo Cofan, así como la definición y reglamentación que se tiene en el Plan de Manejo del área protegida. Respetando la zonificación establecida.
Se viene realizando monitoreo de cambio coberturas que dan cuenta del cumplimento de los objetivos de conservación, la no presencia de presiones y resultados positivos en el proyecto de restauración ecológica y cultural, dándose avance en la restauración de áreas degradadas por cultivos de uso ilícito.</t>
  </si>
  <si>
    <t xml:space="preserve">En el año 2019 se realizó amojonamiento en la Zona Sur del AP, con la instalación de 4 mojones auxiliares, 2 mojones principales y 5 vallas de señalización. 
Falta por instalar 3 mojones en la zona sur, de acuerdo al concepto técnico de nivel central. Además, es necesario generar un espacio de aclaración de límites del AP con el resguardo Alto Orito.
Durante los años 2021, 2022 y 2023 se ha estado realizando articulación con el resguardo Embera Alto Orito para la construcción del reglamento interno del resguardo y se avanza en la elaboración del Plan de Ordenamiento Ambiental del resguardo. En espacios con la comunidad se ha abordado la situación de inconsistencias cartográficas en los límites del resguardo y el AP las cuales se aclaran con base en la Resolución de creación del AP. Sin embargo, se requiere una reunión con IGAC y ANT para dar una claridad formal a esta situación.
</t>
  </si>
  <si>
    <t>Se cuenta con el Plan de Manejo del SF PMOIA aprobado por la institución y en proceso de fi rma por partedel Director General para su adopción, se realizó el proceso de consulta previa con los resguardos: SantaRosa del Guamuez, Yarinal San Marcelino, Campoalegre del Afi lador del pueblo Cofán y Alto Orito delPueblo Embera; con los cuales desde el 2022, se ha venido implementando los acuerdos establecidos concada uno de ellos.
Con los Resguardos del Pueblo Cofán, se avanza en la consolidación del esquema de gobernanza el cualse formalizará a través del trabajo de dos instancias de participación (Directiva y Técnico Operativa), queincluye la participación activa de las autoridades tradicionales, políticas, abuelas y seguidoras de lamedicina tradicional, esto en el marco de la coordinación y organización entre autoridades públicas(resguardos indígenas y Parques Nacionales), los cuales tienen una función frente a la conservación ymantenimiento de los ecosistemas, sitios y especies de importancia biocultural presentes en el SF PMOIA,que soportan el desarrollo e implementación de usos y prácticas tradicionales asociados a la cultura del Yagé.
Con el Resguardo Alto Orito del Pueblo Embera, que colinda con el área protegida en un tramo del RíoOrito, la participación se ha dado en el marco de agendas de trabajo para apoyar la elaboración delreglamento interno y el ordenamiento ambiental del resguardo, que permitirá el manejo y uso del recursohidrobiológico del río Orito.Desde la creacion del área protegida se presento la presencia de cultivos de uso ilicito al interior del área protegida, actividad que también involucra la realización de caceria.
En el 2017 se firma un acuerdo colectivo para la sustitución voluntaria de cultivos ilicitos en el marco del Programa PNIS, el cual fue ratificado a través de la firma de acuerdos individuales con 13 de las personas que tenían cultivos de coca al interior del AP. Lo cual dio como resultado la liberación de estas áreas para la conservación, a las personas que no firmaron les fueron erradicados sus cultivos, lo cual implico la liberación total del área protegida de cultivos de coca.
Esto tiene como resultado que desde el año 2017 el área protegida no presente presiones  antrópicas a su interior.
En los abiertos donde se cultivo coca, la cual fue erradicada y que fueron liberados para la conservación, se avanza en un proceso de restauración ecologica y cultural, en coordinación con las autoridades tradicionales del pueblo Cofan.
Finalmente, la participación de comunidades campesinas e instituciones que colindan con el área protegida, se ha dado en el marco de la prevención y gestión de conflictos socioambientales, laconservación del patrimonio natural y cultural y el logro de la gobernanza territorial, a través de la implementación de acciones, programas y proyectos que permiten fortalecer la gobernabilidad de los territorios.
 Se coordina con autoridades tradicionales para el manejo del área, proceso que incluye a seguidores de la medicina tradicional y abuelas. Con estas últimas y con mujeres seguidoras se tiene un proceso en el marco de la línea de investigación y monitoreo, que ha posibilitado el intercambio de saberes, fortalecimiento de estos conocimiento, sin embargo, se debe incidir más y de mejor manera en las estrategias de manejo del área protegida apartir de este proceso de coordinación y relacionamiento.</t>
  </si>
  <si>
    <t xml:space="preserve">El SF PMOIA cuenta con un programa de monitoreo, y viene adelantando el monitoreo de cambio de coberturas desde el año 2018 en una ventana que incluye al área protegida y ZFA sector sur.
Se cuenta con un portafolio de investigaciones en el marco del cual se ha realiza gestión del conocimiento con las abuelas de los resguardos Yarinal, Afilador y Santar Rosa del Guamuez sobre plantas medicinales usadas por el pueblo cofan.
Se avanza en el monitoreo de restauración ecologica al interior del SF PMOIA, y se esta contruyendo propuestas de monitoreo del fortalecimiento de funciones culturales en la zona de Restaruación Ecologica Cultural.
Para 2023 se cuenta con el periodo T5 del monitoreo de cambio de coberturas de la tierra, en el cual se evidencia que desde el periodo T1 (2019) al T5 (2023) se mantuvo la totalidad del área del Santuario en coberturas naturales y no se presentó ninguna cobertura asociada a modificaciones antrópicas.
También se cuenta con un documento con información de fototrampeo al interior del AP y su ZFA, obteniéndose como resultado un total de 19 especies de mamíferos (como Panthera onca, Puma concolor, Tremarctos ornatus, Mazama cf. americana, Tapirus terrestris, Leopardus pardalis) y 15 especies de aves (Psophia crepitans, Tinamus major, Ortalis guttata).
Adicionalmente, se cuenta con la caracterización de mariposas al interior del SF PMOIA y su ZFA, obteniéndose como resultado un registro total de  especies, distribuidas en 6 familias y 18 subfamilias; 9 familias de polillas, para un total 281 taxones que habitan el AP.
Se cuenta con un documento de plantas medicinales de interés biocultural para el pueblo Cofán, de las cuales se tiene registros de 143 especies con uso medicinal.
Con el resultado de la informacion obtenida en el programa de gestion del conocimiento y monitoreo se toman decisiones en la gestion del manejo del AP; de manera especial en el proceso de restauracion ecologica y cultural, en el fortalecimiento del uso y manejo de plantas medicinales por parte del pueblo Cofan y en las actividades de PVC del AP que dan como resultado la alta integridad ecologica del SF PMOIA y la no existencia de presiones en su interior.
*Para el recurso hídrico aún no se tiene información de línea base suficiente, aunque se encuentra priorizado dentro de las líneas dentro del portafolio de investigaciones.Se da la retroalimentación de las estrategias de manejo por parte del nivel territorial y central, aportando lineamientos y acompañamiento para la implementación de las estrategias de manejo a través de reuniones así:
- Seguimiento al monitoreo del cambio de coberturas de la tierra con los profesionales SIG de la Dirección Territorial Amazonía.
- Definición de necesidades para la implementación y avances de la línea temática de Servicios Ecosistémicos-Recurso hídrico en el marco de la Planeación Estratégica Institucional 2024-2027 y el Plan de Acción Anual 2024. Se ha participado de la sesión: programa de conservación de aguas, dirigido por la profesional del Grupo de Planeación y Manejo de nivel Central.
- Se llevaron a  cabo reuniones con el profesional UOT de la Dirección Territorial Amazonia y el equipo de Restauración del área protegida para seguimiento a las acciones enmarcadas en la implementación del plan de restauración del área protegida.  
- Reuniones de socialización del proceso de restauración ecológica y cultural con los resguardos Santa Rosa del Guamuez, Yarinal San Marcelino, Campoalegre del Afilador.
- Se llevaron a cabo reuniones con la profesional de gestión del conocimiento para concertar acciones para la línea de investigación del área protegida.
- Se llevó a cabo la reunión entre Nivel Central, la DTAM y el área protegida para revisión del modelo de datos de cámaras trampa.
- Se llevó a cabo un diálogo sobre gestión del conocimiento para la PIC chagras en áreas protegidas de la Amzonía Colombiana.
- Se participó de la reunión Smart con la profesional del Grupo de Planeación y Manejo de nivel central y la profesional de Gestión del Conocimiento de la Dirección Territorial.
- Se participó de la reunión direccionada por el Grupo de Planeación y Manejo de nivel central para orientar técnicamente el análisis de información y flujo de datos de monitoreo e investigación.
- Se llevó a cabo una capacitación para la generación modelo de datos registros ecológicos en la plataforma SMART direccionado por la profesional SMART del Grupo de Planeación y Manejo de nivel central.  
- Se llevó a cabo el comité técnico local de las líneas de Investigación y Monitoreo  
</t>
  </si>
  <si>
    <t>Durante la vigencia 2023 se logran cumplir todas las metas del PAA.
El porcentaje de ejecución del POA es de 100%.</t>
  </si>
  <si>
    <t>El SF PMOIA cuenta con un programa de monitoreo, y viene adelantando el monitoreo de cambio de coberturas desde el año 2018 en una ventana que incluye al área protegida y ZFA sector sur.
Se cuenta con un portafolio de investigaciones en el marco del cual se ha realiza gestión del conocimiento con las abuelas de los resguardos Yarinal, Afilador y Santar Rosa del Guamuez sobre plantas medicinales usadas por el pueblo cofan.
Se avanza en el monitoreo de restauración ecologica al interior del SF PMOIA, y se esta contruyendo propuestas de monitoreo del fortalecimiento de funciones culturales en la zona de Restaruación Ecologica Cultural.
Para 2023 se cuenta con el periodo T5 del monitoreo de cambio de coberturas de la tierra, en el cual se evidencia que desde el periodo T1 (2019) al T5 (2023) se mantuvo la totalidad del área del Santuario en coberturas naturales y no se presentó ninguna cobertura asociada a modificaciones antrópicas.
También se cuenta con un documento con información de fototrampeo al interior del AP y su ZFA, obteniéndose como resultado un total de 19 especies de mamíferos (como Panthera onca, Puma concolor, Tremarctos ornatus, Mazama cf. americana, Tapirus terrestris, Leopardus pardalis) y 15 especies de aves (Psophia crepitans, Tinamus major, Ortalis guttata).
Adicionalmente, se cuenta con la caracterización de mariposas al interior del SF PMOIA y su ZFA, obteniéndose como resultado un registro total de  especies, distribuidas en 6 familias y 18 subfamilias; 9 familias de polillas, para un total 281 taxones que habitan el AP.
Se cuenta con un documento de plantas medicinales de interés biocultural para el pueblo Cofán, de las cuales se tiene registros de 143 especies con uso medicinal.
Con el resultado de la informacion obtenida en el programa de gestion del conocimiento y monitoreo se toman decisiones en la gestion del manejo del AP; de manera especial en el proceso de restauracion ecologica y cultural, en el fortalecimiento del uso y manejo de plantas medicinales por parte del pueblo Cofan y en las actividades de PVC del AP que dan como resultado la alta integridad ecologica del SF PMOIA y la no existencia de presiones en su interior.
*Para el recurso hídrico aún no se tiene información de línea base suficiente, aunque se encuentra priorizado dentro de las líneas dentro del portafolio de investigaciones.</t>
  </si>
  <si>
    <t xml:space="preserve">Se viene realizando monitoreo de cambio coberturas que dan cuenta del cumplimento de los objetivos de conservación, la no presencia de presiones y resultados positivos en el proyecto de restauración ecológica y cultural, dándose avance en la restauración de áreas degradadas por cultivos de uso ilícito. Durante la vigencia 2023 se realizaron recorridos de vigilancia por las 4 rutas establecidas por el AP, con una extension de 13,615 ha (calculada en proyección CTM 12) lo que equivale al 99,58 % del área avanzada frente al 100% de presiones registradas en el SF Plantas Medicinales Orito Ingi Ande.
La totalidad del área protegida está siendo monitoreada a través de sensores remotos. Además se viene realizando el monitoreo de cambio de coberturas en el áera protegida desde el año 2018, en el cual se establecio la T0 para las coberturas y se realizó el T5 para el año 2023.
Desde el momento de creación del área protegida se presentaba a su interior la presencia de cultivos de coca, así como la presión de cacería ejercida por las personas que tenían estos cultivos. En el año 2017 se da solución a esta situación de manejo, a través de la firma de acuerdos de sustitución PNIS, por lo que los cultivos fueron erradicados, las personas no vuelven a ingresar al área protegida, y en tal sentido el área queda libre de presiones.
Una vez erradicados los cultivos de coca, al interior del área protegida se inicia un proceso de restauración ecológica cultural en las áreas que habian sido afectadas por esta actividad.
El Santuario viene realizando jornadas de control y vigilancia que permite constatar que al interior del área protegida no se presentan presiones antropicas. Además, a través del monitoreo de coberturas vegetales, se constata que los abiertos que tuvieron cultivos de coca se encuentran en proceso de restauración.
</t>
  </si>
  <si>
    <t>El área protegida no cuenta con el personal suficiente para la implementación de todas las estrategias, además, se tienen dificultades en relación con recursos fisicos, en particular equipos de computo.
Se evidencia la necesidad de fortalecimiento del recurso humano, no solo en cantidad, si no y más importante, en su cualificación.
Se resalta la importancia en la coordinación con autoridades tradicionales indígenas para la continuidad de las estrategias del área protegida, dado los objetivos de conservación y la razon de ser de la misma.`
Durante la vigencia 2023 se logran cumplir todas las metas del PAA.
El porcentaje de ejecución del POA es de 100%.</t>
  </si>
  <si>
    <t>Se tiene una buena percepcion en relación con la capacitación del equipo, aun que es factor a mejorar. Se debe aclarar que la mayoria de las capacitaciones son gestionadas por el nivel local, faltando mayor inversión desde el nivel territorial y nacional en las capacitaciones.</t>
  </si>
  <si>
    <t>El presupuesto total asignado para el área protegida fue de $575.410.615 teniendo en cuenta lo asignado del presupuesto de gobierno nacional, más el presupuesto de fuentes externas, en este caso proyeto GEF CA. 
Por el proyecto GEF Corazón de Amazonia $163.736.320.
Por impuesto al carbono, del proyecto fortalecimiento a la gobernabilidad fue de: $260.581372.
El presupuesto requerido fue de $638.050.006, lo que indica que el porcentaje de presupuesto asigando con relación al solicitado fue de 90,7%.
No se tiene en cuenta el presupuesto proyectado en el Plan de Manejo, debido a que si bien este documento ha sido aprobado institucionalmente, pero fue consultado con las comunidades indígenas, se esta a la espera de su adopcion.
El presupuesto del AP ha sido mantenido durante los últimos años; sin embargo, para la vigencia 2023 aún existe brecha presupuestaria para la gestión del AP, razón por la cual se requiere apoyo del financiamiento externo para la gestión del AP de acuerdo con los requerimientos del Plan de Manejo.
El AP tiene asegurada una partida presupuestal que apoya el Proyecto GEF Corazón de la Amazonía y que complementa los recursos de Gobierno Nacional del AP, contribuyendo a disminuir la brecha financiera existente.</t>
  </si>
  <si>
    <t>El área protegida ha recibido recursos por el Proyecto Corazón de la Amazonia GEF 7 para el apoyo a la linea de PVC, y por el proyecto fortalecimiento de gobernabilidad para abordar la deforestación en las áreas protegidas y sus zona colindantes que hacen parte del arco de deforestación en los departamentos de Guaviare, Meta, Caqueta y Putumayo con recursos de impuesto al carbono que ingresan a Parques Nacionales para el apoyo acuerdos de conservación en la ZFA del área protegida. Lo anterior ha aportado a la implementación de actividades que no podían ser desarrolladas con el presupuesto asignado de Gobierno Nacional.</t>
  </si>
  <si>
    <t>Se cuentan con los insumos minimos para la gestión del áera protegida.
Se han presentado dificutades en el mantenimiento de los automotores, de manera fundamental de la camioneta del árae protegida la cual ya esta para reposición.
En relación con la cabaña se proyecta la construcción de un aula ambiental en la sede operativa, la cual también pueda servir como espacio de hospedaje para comunidades campesinas e indígenas, además de salon multimedia y bodega.
En la sede administrativa se proyecta la construcción de un salon de conferencias.
El AP ha tenido los recursos necesarios para realizar el mantenimiento de los equipos con que cuenta; sin embargo, durante la vigencia 2023 la infraestructura del AP requirió mantenimientos que no fueron efectuados por falta de recursos.</t>
  </si>
  <si>
    <t>El área cuenta con plan de educación ambiental. Dado el número de actores con quien se relaciona el área protegida se hace necesario fortalecer la implementación del mismo. 
Con el apoyo del Proyecto GEF Corazón de la Amazonía, durante la vigencia 2023 se realizaron eventos de socialización y posicionamiento del AP con algunas veredas de la zona de colindancia y con comunidades indígenas Cofán y Embera, en el marco de las acciones preventivas del Protocolo de Prevención, Vigilancia y Control.</t>
  </si>
  <si>
    <t>Parques Nacionales, y en particular el SF PMOIA, ha participado en la elaboración de los instrumentos de Planificación Territorial del Departamento del Putumayo, del Municipio de Orito. En relación con el municipio de Pasto y el Departamenteo de Nariño la participación en la elaboración de los instrumentos de planificación se realiza a través de la DTAO. Esto ha permitido que Parques Nacionales, o que el SF PMOIA sea tenido en cuenta en dichos instrumentos. Sin embargo la implementación de las propuestas definidas en estos instrumentos y que tienen relación con AP aún no se desarrolla con eficacia.
De igual manera el SF PMOIA esta incerto en los intrumentos de planificación de CORPOAMAZONIA, CORPONARIÑO. Con las CORPORACIONES se viene adelantando acciones en el marco de instrumentos de coordinación como: memorando de entendimiento entre CORPOAMAZONIA y la DTAM. 
El área protegida es tenida en cuenta en los proyectos priorizados en el PDET para Putumayo, de igual manera se viene implementado los acuerdos firmados en el marco del Plan Nacional Integral de Sustitución de Cultivos Ilícitos - PNIS.
Se viene acompañando la implementación del Plan de Desarrollo Veredal Somos Decisión de la Vereda El Líbano, el cual tiene insertas acciones a desarrollar con el SF PMOIA, en el marco de la consolidación de la Zona con Función Amortiguadora, teniendo en cuenta el desarrollo sostenible y la conservación de los recursos naturales.
En relación con el Plan de Vida del Pueblo Cofan, en este se mensiona al SF PMOIA, y con las comunidades de Yarinal, Afilador y Santa Rosa del Guamuez se desarrollan acciones entorno a la conservación del área protegida y el fortalecimiento del conocimiento y uso de las Plantas Medicinales.
Debido a que el EOT de Orito vigente es del año 2002, en tanto que el SF PMOIA fue creado en el año 2008, el área protegida no esta contemplada en este instrumento de planificación territorial. Sin embargo, el SF PMOIA es determinante ambiental y ha sido identificado de esta manera en el documento de orientaciones que elabora CORPOAMAZONIA frente al EOT del municipio de Orito. En este sentido se espera que en la revisión y ajuste que se hará del EOT de Orito se considerado el SF PMOIA y se incluya esta área en la planificación territorial del municipio.
El PORH del Río Orito, el cual fue elaborado el año 2018 considera al SF PMOIA.
El AP viene apoyando la construcción conjunta el Plan de Ordenamiento Ambiental del Resguardo Alto Orito, el cual contribuirá con el manejo conjunto de la zona de colindancia del Río Orito.
También se viene impulsando el registro de Reservas Naturales de la Sociedad Civil (RNSC) como figuras de conservación y la creación de Otras Medidas Efectivas de Conservación (OMEC) en la zona de colindancia con el SF PMOIA.</t>
  </si>
  <si>
    <t>En la región solo esta establecido y funcionando el SIRAP Macizo del cual forma parte el SF PMOIA. El área protegida participa en el SIRAP Macizo a través de la coordinación con la DTAO y la áreas protegidas de esta territorial.
Se avanza en la creación del Sistema Departamental de Áreas Protegidas del Putumayo SIDAP Putumayo, proceso que se viene adelantando en coordinación entre CORPOAMAZONIA y DTAM. Se han realizado gestiones con CORPOAMAZONIA y la Gobernación del Putumayo quienes han manifestado su interés en la conformación e implementación del SIDAP. Además, se han realizado acercamientos con la ANDI en el marco de la iniciativa de Biodiversidad y Desarrollo para el Putumayo en la cual se contemplan acciones que aportan al fortalecimiento de figuras de conservación como RNSC y el apoyo a la conformación del SIDAP Putumayo.
Por otra parte la DTAM viene impulsando la conformación del SIRAP Amazonía.
En la zona de colindancia del AP se implementa el Proyecto de Vida Silvestre gerenciado por WCS al cual el SF PMOIA ha estado articulado y el mismo ha impulsado el registro de RNSC, acuerdos voluntarios de conservación con comunidades campesinas y fortalecimiento de colectivos comunitarios para la conservación de coberturas naturales que posibilitan corredores de conectividad a especies como el mono churuco, el tigrillo y el tinamú negro.
El recurso hídrico es un elemento primordial de la PIC "Cuerpos de agua presentes en el interfluvio de los ríos Orito y Guamúez, asociados a coberturas naturales al interior del AP, que contribuyen con la regulación, oferta y calidad hídrica en las cuencas de estos ríos, relacionados con lugares de importancia cultural asociados al agua como principio de integralidad del territorio para los pueblos indígenas y comunidades locales, que, además contribuyen a la conectividad ecosistémica y cultural entre andes y amazonía"; por lo cual las acciones de manejo están orientadas a la conservación de las cuencas de los ríos Orito y Guamuez mediante recorridos del PVC, restauración de coberturas vegetales, acuerdos de conservación con comunidades campesinas en zona de colindancia con el AP, tales como El Líbano, Campo Bello, Achiote, Silvania y Arrayanes y la coordinación de acciones para el manejo territorial con el resguardo Embera Alto Orito.0</t>
  </si>
  <si>
    <t>En el Plan de Manejo se identifica que el área protegida ofrece servicios ecósistemicos como: Agua, Plantas Medicinales, otros servicios culturales, almacenamiento de carbono, regulación de flujos de agua, calidad del aire y regulació climática.
Por otra parte en un trabajo realizado por la Universidad Francisco José de Caldas, facultad de Medio Ambiente y Recursos Naturales se identificaron los servicios ecosistemicos que ofrece el Santuario de Flora Plantas Medicinales Orito Ingi Ande. 
Aun no se ha realizado monitoreo por parte del área protegida con respecto a los servicios ecósistemicos.
El año 2023 se avanzó en la elaboración de un proyecto de PSA para la regulación del recurso hídrico en la zona de colindancia del AP, el cual se pretende que sea implementado con las veredas Líbano, Achiote, Silvania, Acacias, Arrayanes y Campo Bello para aportar a la conservación del recurso hídrico y su uso sostenible.</t>
  </si>
  <si>
    <t>En el relacionamiento con los actores estrategicos, con la mayoria se tiene planes y/o acuerdos de trabajo los cuales se estan implementando y realiza seguimiento.
Durante la vigencia 2023, las instancias de relacionamiento con las autoridades del pueblo Cofán, especialmente con los resguardos Campoalegre del Afilador, Yarinal en San Miguel y Santa Rosa del Guamuéz en Valle del Guamuéz, han permitido establecer agendas de trabajo y acuerdos para coordinar actividades de conservación, uso sostenible y manejo del Santuario, con un enfoque biocultural; en este sentido durante la vigencia en mención se realizaron reuniones de planificación de actividades para la implementación de los acuerdos de uso y manejo del área protegida, también se coordinaron desde la línea EEM  reuniones de seguimiento con las directivas de los resguardos del pueblo Cofán mencionados así como con las directivas del  resguardo Alto Orito del pueblo Embera Chamí; esto con el fin de revisar conjuntamente los avances de las acciones establecidas en los acuerdos de consulta previa, relacionadas con la gestión del conocimiento, restauración y propuesta de comunicación comunitaria y educación ambiental, que aporte al conocimiento, valoración y apropiación del área protegida. De igual manera en el marco del relacionamiento y articulación con el resguardo Embera Chamí Alto Orito, se trabajó durante la vigencia 2023 con reuniones y talleres que permitieron avanzar con uno de los acuerdos del proceso de consulta previa, que tiene que ver con la construcción conjunta del “Plan de Ordenamiento Ambiental del Resguardo Alto Orito para el manejo y uso del recurso hidrobiológico del río Orito en la zona colindante con el SF PMOIA”.
De igual manera con las autoridades tradicionales (abuelos), abuelas y seguidores de la medicina tradicional de los resguardos de Yarinal San Marcelino, Campo Alegre del Afilador y Santa Rosa del Guamuez del pueblo Cofán, se realizó un encuentro que permitió un dialogo entorno al trabajo que se viene apoyando desde el Santuario, pero también se habló de la importancia que tienen la formalización para el 2024, las instancias de relacionamiento Directiva y Técnica-Operativa del acuerdo de relacionamiento, que permitan llevar a cabo la planificación, seguimiento y puesta en marcha del plan de trabajo que se concerte conjuntamente. Con las abuelas del pueblo Cofán se continuó con el relacionamiento a través del fortalecimiento, la documentación, colecta y propagación de plantas medicinales y el apoyo al mantenimiento de las Nasipas (chagras de plantas medicinales).
En cuanto a las JAC (Juntas de Acción Comunal) de las veredas colindantes al área protegida, para el año 2023 se mantiene el relacionamiento con la vereda El Líbano, a quien se apoya en el seguimiento al Plan de Desarrollo Veredal "Somos Decisión", para los componentes de ordenamiento predial, implementación de trámites para el el registro del RNSC, acompañamiento a emprendimientos productivos y propuestas de restauración. En el marco del proyecto "Recuperación de la gobernabilidad para abordar la deforestación en las áreas protegidas y sus zonas colindantes" se realizó articulación con las veredas El Líbano, Silvania y Campo Bello para la implementación de la propuesta. Se continua con la articulación entre los colectivos comunitarios de la vereda El Líbano y el Santuario, una muestra de dicha articulación fue el apoyo al colectivo gallito de roca en la organización logistíca del primer festival de aves, para el departamento del Putumayo "Alzando el vuelo". En cuanto al apoyo a registro de predios como Reservas Naturales de la Sociedad Civil, se avanzó en las visitas técnicas, emisión de conceptos técnicos, actualización de documentos requisito. Se avanzó en la revisión de tres planes de manejo en articulación con propietarios de las RNSC La Gaitana, Las Orquídeas y El Paraíso y WCS. Se brindaron orientaciones para la conformación de una organaización articuladora de RNSC con propietarios de Reservas registradas en la vereda El Líbano.  
Con la Secretaria de Desarrollo Rural del municipio de Orito, se realizó un acercamiento para continuar con el seguimiento a procesos productivos como la caña (ASOPALI). de igual manera con el municipio, el Santuario participa activamente en el Consejo Municipal de Gestión del Riesgo de Desastres (CMGRD), en el que se ha realizado apoyo técnico y una articulación en actividades preventivas para fortalecer procesos de fortalecimiento de capacidades para el personal de las partes. Por otra parte en la ZFA del Santuario de FPMOIA se implementan acciones preventivas para el posicionamiento del área protegida en el marco del ejercicio de Autoridad Ambiental, en articulación estratégica con otros actores que tienen relacionamiento con la vereda. 
Se ha realizado el apoyo en el acompañamiento a la empresa Gran Tierra y a los beneficiarios, para avanzar en la compra y entrega de 3 predios que fueron donados a 3 beneficiarios PNIS diferenciales.
En el año 2023 desde el SF PMOIA se acompaña y apoya a la DTAM en las acciones realizadas para avanzar en la conformación del SIRAP Amazonia y el SIDAP Putumayo, además de apoyar con la participación en reuniones del SIDAP Nariño y del SIRAP Macizo, en los cuales tiene incidencia y participación el área protegida.
Se coordina acciones con las comunidades de los resguardos de Yarinal San Marcelino, Campoalegre del Afilador, Santa Rosa del Guamuez con quienes se tienen acciones en torno al ordenamiento y manejo del Área Protegida; en particular durante esta vigencia se avanza en la implementacion de los acuerdos de la consulta previa del Plan de Manejo, y acciones de restauración. Además, en particular se trabaja con las autoridades tradicionales de los resguardos Yarinal San Marcelino y Afilador Campoalegre en la identificación de códigos culturales asociados al yaje para el manejo del área protegida. Se mantiene la continuidad en el relacionamiento con las abuelas del pueblo Cofan de los resguardos Yarinal San Marcelino, Campoalegre del Afilador y Santa Rosa del Guamuez con énfasis en plantas medicinales y el apoyo al mantenimiento de las Nasipas (chagras de plantas medicinales), para tal fin con ellas también se estableció un plan de trabajo.
Con el resguardo de Alto Orito del pueblo Embera se tiene establecida una agenda de trabajo en torno a tres componentes: a) gobierno y justicia propia, b) ordenamiento y c) plan de vida; así como acuerdos de consulta previa del Plan de Manejo. Durante el 2023 se ha acompañado la elaboración del Plan de Ordenamiento Ambiental del resguardo.
En cuanto al relacionamiento con las JAC (veredas) de la ZFA, en el año 2022 se mantiene el relacionamiento con la vereda el Líbano, acompañando actividades de ordenamiento predial, el registro del RNSC, impulso a emprendimientos productivos y propuestas de restauración en el marco del Plan de Desarrollo Veredal Somos Decisión. Además, con las veredas Campo Bello, Achiote, Arrayanes y Silvania se establecieron acuerdos de conservación con 25 familias.
Por otra parte en la ZFA del Santuario se implementa el Proyecto de Vida Silvestre por parte del WCS, Ecopetrol y El Fondo Acción, el cual esta asociado a la Iniciativa de Conservación y Desarrollo para el Putumayo en la que participa ANDI, IAVH, SINCHI y Parques Nacionales.</t>
  </si>
  <si>
    <t xml:space="preserve">El Santuario tiene un proceso de relacionamiento con las autoridades tradicionales del los resguardos de Yarinal y Afilador del Pueblo Cofan, con quienes  firma de un acuerdo de relacionamiento. Con las autoridades tradicionales se esta coordinando acciones para el manejo del Santuario, en particular proceso de Restauración Ecologica y fortalecimiento de funciones culturales al interior del área protegida en la Zona de Restauración Ecologica Culutural, donde se presentaron cultivos ilicitos de coca. 
De igual manera se tiene un proceso de coordinación y relacionamiento con las abuelas de los resguardos de Yarinal San Marcelino, Afilador Campoalegre y Santa Rosa del Guamuez, con quienes de viene trabajando en torno a las Nasipa Sehepa (chagras medicinales) para el fortalecimiento del conocimiento sobre plantas medicinales y la traminsión de este a jovenes y niños, así como el mantenimiento de la naispas en las casas de las abuelas.
De igual forma se tiene relacionamiento con el Resguardo indigena Embera Alto Orito con quienes se ha firmado acuerdos de consulta previa del Plan de Manejo y se tiene un Plan de Trabajo conjunto para el desarrollo de 3 líneas: Reglamento Interno, Ordenamiento Territorial y Recorridos de verificación de límites, con el objetivo de tener puntos comunes en el espacio de manejo conjunto del río Orito. Durante los ultimos tres años se ha acompañado al resguardo en la elaboración de su reglamento interno, el cual ya ha sido finalizado, y se inicia el apoyo al resguardo para la elaboración de Plan de Ordenamiento Ambiental del Territorio, como insumo para acordar acuerdos de manejo del recurso hidrobiologico del río orito, el cual es colindante entre el resguardo y el Santuario.
En el año 2023 en el marco de la coordinación del manejo del AP con las autoridades indigenas del pueblo Cofan se avanza en la implementacion de la propuesta de restauracion ecologica y cultural de los abiertos presentes en la Zona de Restauracion Ecologica y Cultural del AP, realizando mantenimiento y monitoreo de esta.
Con las autoridades y la Guardia Indigena de los 3 resguardos cofanes, se realizaron recorridos conjuntos de vigilancia y control dentro del AP, en el marco de la coordinación de la funcion publica de la conservación.
Se tiene relacionamiento con las autoridades tradicionales del pueblo Cofan, proceso que esta conciderado en el Plan de Manejo y el PAA  del Área Protegida.
Se tiene elaborado un acuerdo de relacionamiento entre autoridades tradicionales de los resguardos de yarinal y Afilador, el cual esta en proceso de formalización.
Se tienen un acuerdo de trabajo con el resguardo Alto Orito el cual se ha venido implementando desde el año 2018. El SF PMOIA viene realizando la coordinación de la función pública de la conservación para el área protegida con las autoridades de los resguardos Yarinal San Marcelino, Santa Rosa del Guamuez y Campo Alegre del Afilador, lo cual se soporta en el Plan de Manejo del área protegida, que fue consultado y tiene establecidos 4 acuerdos con cada una de estas comunidades, uno de los cuales indíca "Formular, coordinar e implementar una estrategia de manejo conjunto con las autoridades indígenas, curacas y comunidad de los Resguardos  a partir del establecimiento de acuerdos para el uso y manejo de la biodiversidad que integra los códigos culturales (Makaen hiñachu), éticos y de los curacas". La implementación de esta coordinación y de la implementación de los acuerdos implica la conformación y establecimiento de una instancia directiva (para la toma decisiones entre las dos autoridades) y una instancia técnica y operativas para la implementación de las agendas y actividades.
En el marco de la coordinación del ejercicio de "autoridad ambiental" entre Parques Nacionales y las autoridades indígenas de los tres resgaurdos se realizó un comite de coordiación entre las autoridades indígenas y la autoridad ambiental en el marco del cual se propone una ruta para dar respuesta a una situación de presencia de comunidad indígena AWA al interior del SF PMOIA, con los siguientes pasos: 1) detectar la situación, 2) se verifica la situación, 3) intancia de coordinación con autoridades indígenas y Parques Nacionales para análisis de la situación y toma de decisiones 4) toma de decisiones como Parques Nacionales 5) toma de decisiones como autoridades indígenas 6) toma de decisiones conjuntas, 7) seguimiento. Esta es la ruta propesta para la coordinación de autoridad ambiental entre Parques Nacionales y Autoridades Indígenas.
</t>
  </si>
  <si>
    <t>EL SF PMOIA tiene escenarios de gobernanza con Autoridades Tradicionales del Pueblo Cofan, con autoridades y comunidad del Resguardo Alto Orito, y con las veredas de la ZFA del AP, en especial con la vereda el Libano.
Se han adelanto proceso de relacionamiento y se tienen plan de de trabajo y agendas.
Se identifican medidas de manejo como la restuaración ecologica cultural, con la proyección de la implementación de dos Nasipa Sehepa (chgras de planras medicinales Cofan) y la construcción de una U´fa Sao (casa ceremonial Cofan),así como avanzar en el proceso de restauración ecológica con participación de las comunidades indígenas Cofan.
El AP cuenta con un esquema de gobernanza compartida con las autoridades del pueblo Cofan el cual está soportado en un acuerdo de relacionamiento entre autoridades tradicionales y PNN y los acuerdos de consulta previa del Plan de Manejo. En este sentido, las actividades de manejo al interior de AP son definidas y concertadas con las autoridades de los resguardos Yarinal San Marcelino, Campo Alegre del Afinador, Santa Rosa del Guamuez y en especial con sus autoridades tradicionales.</t>
  </si>
  <si>
    <t>Se tiene procesos de relacionamiento con la mayoría de los actores estrategicos.
Con aquellos actores que tienen incidencia directa en la gestión del área protegida, como son las autoridades indígenas, se tienen acordadas agendas de trabajo, o se avanza en la firma de un acuerdo de relacionamiento que define las instancias de relacionamiento y un instrumento de planificación de actividades.
Con los actores institucionales, como la alcaldía, la gobernación, institutos de investigación, ONG´s, se tienen procesos de relacionamiento intermintentes, presentandose dificultades en la continuidad del mismo, así como el establecimiento y desarrollo permanente de las instancias acordadas. 
Con CORPOAMAZONIA se ha contado con un convenio interadministrativo hasta el año 2019, y luego se firma un memorando de entendimiento que oritenta el proceso de relacionamiento y coordinación entre Parques Nacionales y CORPOAMAZONIA. En el marco del convenio, o actualmente del acuerdo de relacionamiento, se han establecido agendas de trabajo acorde con las lineas temáticas de interes de las partes.
Se acompañan emprendimientos locales de turismo comunitario, productores de caña, productores de cacao y de café, con los cuales se esteblecieron acuerdos en 2023; además, con las JAC de las veredas Silvania, Líbano, Campo Bello, Arrayanes y Achiote, se firmaron acuerdos colectivos de conservacion en el marco de los cuales se apoya a las familias con estufas ecoeficientes y sistemas fotovoltáicos para el buen vivir y ellas aportan en conservación de áreas naturales dentro de sus predios.</t>
  </si>
  <si>
    <t>Se viene desarrollando actividades de gestión e intercambio de conocimiento con abuelas del pueblo Cofan en relación con plantas medicinales, lo cual a permitido contribuir con el fortalecimiento de conocimiento, la generación de linea base de plantas medicinales y de acciones de conservación entorno a las plantas medicinales.
Se viene implementado el programa de restauración ecológica en la Zona de Restauración Ecológica Cultural del área protegida, con la participación de comunidades del pueblo Cofan, lo que redunda en un intercambio de conocimientos que aporta al fortalecimiento del manejo cultural del área protegida.
El AP cuenta con un esquema de gobernanza compartida con las autoridades del pueblo Cofan el cual está soportado en un acuerdo de relacionamiento entre autoridades tradicionales y PNN y los acuerdos de consulta previa del Plan de Manejo. En este sentido, las actividades de manejo al interior de AP son definidas y concertadas con las autoridades de los resguardos Yarinal San Marcelino, Campo Alegre del Afinador, Santa Rosa del Guamuez y en especial con sus autoridades tradicionales.</t>
  </si>
  <si>
    <t>En el Plan de Manejo se identifica que el área protegida ofrece servicios ecósistemicos como: Agua, Plantas Medicinales, otros servicios culturales, almacenamiento de carbono, regulación de flujos de agua, calidad del aire y regulació climática.
Por otra parte en un trabajo realizado por la Universidad Francisco José de Caldas, facultad de Medio Ambiente y Recursos Naturales se identificaron los servicios ecosistemicos que ofrece el Santuario de Flora Plantas Medicinales Orito Ingi Ande. 
Aun no se ha realizado monitoreo por parte del área protegida con respecto a los servicios ecósistemicos.
El año 2023 se avanzó en la elaboración de un proyecto de PSA para la regulación del recurso hídrico en la zona de colindancia del AP, el cual se pretende que sea implementado con las veredas Líbano, Achiote, Silvania, Acacias, Arrayanes y Campo Bello para aportar a la conservación del recurso hídrico y su uso sostenible.En el proceso de realcionamiento con la vereda el Libano, en el cual se acompaña la implementación del del Plan de Desarrollo Veredal, se vienen acompañando el registro de RNSC, la elaboración de los Planes de Manejo de las RNSC, el acompañamiento a la implementación de Emprendimiento Productivos, desde la perspectivas de Sistemas Sostenibles para la Conservación. También se acompañan proceso de ordenamiento ambiental y predial en las veredas aledañas.
Con las veredas aledañas se trabaja desde la línea de Educación Ambiental para el posicionamiento del área protegida.
Con las autoridades tradicionales se tiene una visión compartida en relación con la importancia de cuidar/conservar el SF PMOIA como espacio para la trasmición de conocimiento, la preservación de plantas medicinales y referente cultural (cosmogónico) para el pueblo Cofan, y en particular para las autoridades tradicionales con quien trabaja el área protegida.
Para las comunidades campesinas e indígenas el área protegida brinda beneficios ecosistémicos como fertilidad del suelo, hábitat para la conservación de especies de fauna y flora, conservación de ecosistemas de importancia, agua para consumo y otros usos, de regulación hídrica, regulación climática, de provisión de plantas medicinales, regulación de riesgos naturales, conocimiento local, actividades recreativas de ecoturísmo, sitios sagrados, educación ambiental.
El AP tiene contratistas y funcionarios de las comunidades indígenas y campesinas, lo cual aporta en la generación de empleo y recursos economicos para estas comunidades. Por otra parte, la ejecucion de los recursos de Gobierno Nacional y del Proyecto GEF CA prioriza a las comunidades para el suministro de servicios en eventos.
Las comunidades locales campesinas e indigenas se han visto beneficiadas con la implementacion de incentivos económicos correspondientes a insumos (estufas ecoeficientes, sistemas fotovoltaicos, equipos tecnologicos, maquinaria para emprendimientos, entre otros) en el marco de los acuerdos de conservación establecidos con las veredas Campo Bello, Achiote, Arrayanes, Silvania y El Líbano; de igual manera con las comunidades indígenas Inga, Kamentsâ y Cofán.</t>
  </si>
  <si>
    <t>No Aplica</t>
  </si>
  <si>
    <t>Jeferson Rojas Nieto
Jefe de Área Protegida
jeferson.rojas@parquesnacionales.gov.co</t>
  </si>
  <si>
    <t>PNN La Paya</t>
  </si>
  <si>
    <t>El PNN la Paya se encuentra principalmente en la planicie Amazonica, se considera que hace parte del piedemonte Andino- Amazonico.El PNN La Paya se encuentra dentro de la Provincia Biogeográfica de la Amazonía</t>
  </si>
  <si>
    <t>24 de agosto de 1984</t>
  </si>
  <si>
    <t xml:space="preserve"> * Conservación de una muestra del refugio pleistocenico del Napo-Putumayo que alberga una alta diversidad y endemismos debido a la influencia de los refugios de clima húmedo que perduraron allí durante las glaciaciones de esta época geológica.
* Preservación de las relaciones culturales con el entorno que han establecido los pueblos indígenas Siona, Coreguaje, Múrui y Kichwa y mestizo amazónicas mediante sistemas de regulación que hacen parte de su cosmovisión y visión de uso y manejo del territorio y que se expresan en la conservación de sitios de importancia cultural y natural.
* Mantenimiento del zonobioma y helobioma húmedo tropical de la Amazonia así como la oferta de recursos naturales que estos prestan para la pervivencia cultural y la funcionalidad ecosistémica.</t>
  </si>
  <si>
    <t>Fortalecer el ordenamiento particular y diferenciado con territorios indigenas traslapados,  a partir del establecimiento e implementación de instrumentos de ordenamiento  y acuerdos de uso.</t>
  </si>
  <si>
    <t>Desarrollar el ejercicio de autoridad ambiental en coordinacion con las autoridades indigenas traslapadas para la prevencion, control y vigilancia del area protegida.</t>
  </si>
  <si>
    <t>2, 3</t>
  </si>
  <si>
    <t>Integridad: 425.045,3 ha que equivalen al 96,58% del AP en buen estado de conservación.</t>
  </si>
  <si>
    <t>Coberturas transformadas: 15.059,69 ha que equivalen al 3,42%.</t>
  </si>
  <si>
    <t>Extracción de fauna y flora por indigenas, mestizos amazónicos y habitantes de los centros urbanos, en sectores de Caucaya, La Tagua, La Apaya, El Hacha y Mecaya.</t>
  </si>
  <si>
    <t xml:space="preserve">Los acuerdos consisten en generar un mecanismo de regulacion de uso y manejo de los recursos a través del proceso de caracterizacion ambiental y socio economica, que permite identificar actividades potenciales y vocaciones del territorio acordes al contexto amazonico. </t>
  </si>
  <si>
    <t>A pesar que  los resultados de análisis de coberturas el área protegida arrojan que solo un 4% se encuentra con esta presión, aùn no se cuentan con análisis de otras presiones que permitan establecer el cumplimiento de la reglamentación asociada a la zonificación del AP.
Se analizó la efectividad de las acciones de prevención que se han podido desarrollar para el año 2023 y el cumplimiento a la meta anual del PAA. El ejercicio de autoridad ambiental se realiza en los sectores del AP a través de sobrevuelos, analisis de cambio de cobertura y recorridos conjuntos con autoridades étnicas; los sectores de gestion estan referidos como: sector Putumayo, sector Caucaya, Sector Eje carreteable, Sector Caqueta y Sector Macaya-Sencella (este ultimo sector de Mecaya - Sencella sin ejericicios de autoridad ambiental). Por otro lado, se analisa las posibilidades de actuación según las condiciones de riesgo público.
Los mecanismos existentes para controlar el acceso y uso de los recursos y las actividades incompatibles, son de coordinación y tienen en cuenta la reglamentación de los usos definidos para el área protegida; sin embargo hay algunas limitaciones por el contexto territorial que han debilitado la posibilidad de ejercerlos de manera mas efectiva. Se ha fortalecido los mecanismos de regulación aunque hace falta su definicion para recoger de manera completa las necesidades de gestión del AP.
El personal del AP tiene capacidades que se ven limitadas en cuanto a la aplicación de la reglamentación establecida, por el contexto del territorio, orden público, acceso a presupuesto para la gestión, situaciones externas, infraestructura.</t>
  </si>
  <si>
    <t>El PNN La Paya junto con la DTAM avanzó en el 2018 con la precisión de limites a escala 1:25.000 precisando en los diferentes sectores y generando un concepto técnico. Con base en dicho trabajo, se elabora un documento de analisis de las condiciones de amojonamiento para los diferentes sectores. Con estos antecedentes, en 2019 se realiza una propuesta de costos y rutas concertadas con la DTAM, en la que se plantea la ubicación de cuatro mojones principales y cuatro mojones auxiliares que cubren 61 kilometros de limite del AP, en los sectores que presentan mayor conflictividad. Desde su creación, el AP no cuenta con ningun tipo de amojonamiento, situación que es aprovechada por personas externas para ingresar al area y para posicionarse alegando desconocimiento y falta de señalización. 
En  2019 se realizó socialización de limites con el resguardo  de Tukunare; el objetivo para el año 2019 fue socializar y avanzar en el amojonamiento en el sector Eje Carreterable con la comunidad campesina del Triunfo, sin embargo por las situaciones posteriores ha la operación  Artemisa y el orden público del municipio no se pudo continuar con la presiciòn de lìmites del area protegida en los demas sectores. El àrea del PNN la paya ha continuado con un orden publico bastante complicado para el año 2023,  situaciòn por la cual el avance en la presiciòn de limìtes en campo no ha sido posible de realizar y se espera poder abordar en la medida de que las condiciones mejoren.
En relación con el conflicto con comunidades campesinas del AP, en 2023 se realizó proceso de revisión de límites en la vereda El Triunfo del sector del eje carreteable, en las cuales se identificó discordancia con estos actores. La cartografia oficial de creacion del AP presenta errores sustenciales, situacion que ha llevado a generar dudas a nivel comunitario y reclamaciones que han llevado a generar conflictos por el territorio.</t>
  </si>
  <si>
    <t>Para todas las áreas protegidas del SPNN, se tiene una ruta de actualización de los planes de manejo definida. Sin embargo, el PM vigente ha tenido implementacion parcial por falta de recursos financieron que limitan lo dispuesto en su plan estratégico de acción.
El PM del PNN La Paya se encuentra en proceso de actualización que se revisó por los niveles de gestión de PNNC y se avanza en el proceso de consulta previa con los pueblos indígenas.</t>
  </si>
  <si>
    <t>Se ha avanzado con informaciòn parcial en relaciòn a construcciòn de las lineas bases de las prioridades integrales de conservaciòn, para tener sustento en la toma de las  decisiones de manejo del AP.
Durante 2023 se ha avanzado en la elaboración del programa de monitoreo y portafolio de investigaciones, los cuales se encuentran en revisión para su aprobación por parte de Nivel Central de PNNC, para avanzar con la socialización y concertación con las comunidades.
El AP realiza continuamente un analisis a los cambios de coberturas generando alertas para la intervención de las presionea identificadas. En el 2023 se corrio el ejercicio de integridad ecologica generando una condición optima del AP en 95% de integridad.El área protegida ha logrado cumplir a cabalidad con las metas propuestas en el POA, siguiendo las orientaciones y recomendaciones de nivel central y DTAM de Parques Nacionales Naturales de Colombia.
Durante 2023 el PM del PNN La Paya se encuentra en proceso de actualización que se revisó por los niveles de gestión de PNNC y se avanza en el proceso de consulta previa con los pueblos indígenas.</t>
  </si>
  <si>
    <t>Aunque el área protegida presenta situaciones de órden público, a través de la implementación de las estratégias de manejo se ha logrado cumplir con el 100% de las metas del Plan Operativo Anual. Se espera que las condiciones de órden público mejoren para poder abordar otros sectores con diferentes comunidades.</t>
  </si>
  <si>
    <t>Se ha avanzado con informaciòn parcial en relaciòn a construcciòn de las lineas bases de las prioridades integrales de conservaciòn, para tener sustento en la toma de las  decisiones de manejo del AP.
Durante 2023 se ha avanzado en la elaboración del programa de monitoreo y portafolio de investigaciones, los cuales se encuentran en revisión para su aprobación por parte de Nivel Central de PNNC, para avanzar con la socialización y concertación con las comunidades.
El AP realiza continuamente un analisis a los cambios de coberturas generando alertas para la intervención de las presionea identificadas. En el 2023 se corrio el ejercicio de integridad ecologica generando una condición optima del AP en 95% de integridad.</t>
  </si>
  <si>
    <t>Se analizó la efectividad de las acciones de prevención que se han podido desarrollar para el año 2023 y el cumplimiento a la meta anual del PAA. El ejercicio de autoridad ambiental se realiza en los sectores del AP a través de sobrevuelos, analisis de cambio de cobertura y recorridos conjuntos con autoridades étnicas; los sectores de gestion estan referidos como: sector Putumayo, sector Caucaya, Sector Eje carreteable, Sector Caqueta y Sector Macaya-Sencella (este ultimo sector de Mecaya - Sencella sin ejericicios de autoridad ambiental). Por otro lado, se analisa las posibilidades de actuación según las condiciones de riesgo público.
Los mecanismos existentes para controlar el acceso y uso de los recursos y las actividades incompatibles, son de coordinación y tienen en cuenta la reglamentación de los usos definidos para el área protegida; sin embargo hay algunas limitaciones por el contexto territorial que han debilitado la posibilidad de ejercerlos de manera mas efectiva. Se ha fortalecido los mecanismos de regulación aunque hace falta su definicion para recoger de manera completa las necesidades de gestión del AP.
El personal del AP tiene capacidades que se ven limitadas en cuanto a la aplicación de la reglamentación establecida, por el contexto del territorio, orden público, acceso a presupuesto para la gestión, situaciones externas, infraestructura.El PNN la PAYA ha avanzado en el ejercicio de identificación de cambios de cobertura a partir del año 2018, en el cual se halogrado identificar las presiones que mas afectan el área portegida, pero es necesario que se puedan realiza monitoreo a otras presiones del área las cuales no se pueden monitorear a través de sensores remotos. Tambien es importante realizar el ejercicio en conjunto con las comunidades que hacen uso en el área protegida.</t>
  </si>
  <si>
    <t>Durante los ultimos años se han presentado distintas situaciones que han dificultado el desarrollo de las estrategias de manejo; un ejemplo de dichas situaciones ha sido las afectaciones en la salud en el equipo del PNN, ocasionadas por el Pos COVID 19.
Se ha avanzado en la articulación en diferentes sectores que favorece el relacionamiento con las comunidades indígenas. Por cuestiones de orden público se ha suspendido la presencia del equipo del Parque en varios sectores del AP. Se destaca que a través de enlaces locales y contratistas de expertos locales a través del Proyecto GEF Corazón Amazonia y de presupuesto nacional, se ha logrado el fortalecimiento de las relaciones entre el AP y las organizaciones sociales, impactando en la disminuación de presiones y el avance en el alcance de las metas.
Aunque el área protegida presenta situaciones de órden público, a través de la implementación de las estratégias de manejo se ha logrado cumplir con el 100% de las metas del Plan Operativo Anual. Se espera que las condiciones de órden público mejoren para poder abordar otros sectores con diferentes comunidades.</t>
  </si>
  <si>
    <t>Se realiza el ejercicio de calculo de porcentaje, de acuerdo a la proyeccion establecida en el plan de accion del plan de manejo del area protegida.
Se requiere personal para abordar los diferentes ejercicio de relacionamiento y generación de confianza para las lineas de trabajo del area protegida en los 5 sectores de manejo que tiene en PNN La Paya: Mecaya-Sencella, Caquetá, Eje carreteable, Caucaya y Sector Putumayo.</t>
  </si>
  <si>
    <t>Se realizaron diferentes espacios de capacitación por parte del equipo del AP en concordancia con las acciones que se ejecutaron en los planes de trabajo. Existe un plan de fortalecimiento de capacidades comunicativas y educativas, que se construyo y ha vendido implementandose parte de el, la apuesta es retroalimentar la propuesta y seguir implementandola a nivel del equipo del AP y en el marco del relacionamiento con diversos actores presentes en el àrea protegida.</t>
  </si>
  <si>
    <t>Se realiza el ejercicio de calculo de porcentaje, de acuerdo a la proyeccion establecida en el plan de accion del plan de manejo del area protegida y el presupuesto asignado de Gobierno Nacional.
Los diferentes procesos que adelanta el AP con grupos etnicos y comunidades campesinas, requieren mayor disponibilidad de personal, recursos fisicos y financieros, para la atención de las necesidades que presenta la gestion del AP.
El presupuesto ha disminuido con el paso de los años, se presentan dificultades administrativas en la ejecución presupuestal en cuanto a contratación de personal, adquisición de insumos y equipos para la gestión. No se tiene en cuenta la proyección presupuestal, lo cual deja a un lado las necesidades del área que sepresentan en el territorio para avanzar en los procesos priorizados en la gestión, esto no permite que exista un presupuesto seguro para seguir avanzando en lo que se plantea en el instrumento de planeación y dificulta la confianza.</t>
  </si>
  <si>
    <t>De acuerdo a que los recursos asigandos para el mantenimiento de infraestructura y equipos de trabajo son mínimos, el área protegida realiza la gestión de acuerdo al alcance de la asignación presupuestal.</t>
  </si>
  <si>
    <t>Se encuentran formulados los temas a tratar en los procesos de educación; sin embargo, debe fortalecerse para que integre la capacitación interna del equipo del AP, teniendo en cuenta el personal nuevo que se une a avaanzar en los diferentes procesos establecidos, así como las comunidades que intervienen en el PNN La Paya.</t>
  </si>
  <si>
    <t xml:space="preserve">Si bien se ha logrado participar de manera efectiva en los diferentes instrumentos de planeación territorial tanto indigenas como campesinos se evidencia la falta de articulación e incidencia en los intrumentos de planificación de ordenamiento ambiental departamental, regional y local.El AP ha venido participando y aportando en diferentes escenarios de planificación del ordenamienmto territorial en el municipio, sin embargo, teniendo en cuenta sus competencias se ha llegado hasta donde se puede, acompañando este proceso para lograr incidir en el OT a través del plan de manejo del AP. </t>
  </si>
  <si>
    <t>En tres de los subsistemas (Subsistema  Paya Gueppi Cuyabeno, SIRAP Piedemonte andinoamazonico, Esquema Asociativo de Frontera)  el AP  ha venido participando en diferentes espacios y se encuentran cosolidadas en la regiòn. Por otro lado, en el caso del Sistema de administración de territorio, se viene acompañando para la consolidaciòn del proceso. En el marco de implementación del programa trinacional se adelantaron acciones con las áreas protegidas de Perú y Ecuador para la conservación de los ecosistemas presentes en el corredor trinacional, tambièn, se han generado diferentes espacios de intercambio de experiencias y capacitaciòn en el marco de la estrategia de Gobernanza.</t>
  </si>
  <si>
    <t>Se han realizado diferentes avances que contribuyen a la caracterización de servicios ecosistemicos en el AP tales como bases de datos concernientes a usos de flora y fauna, descripción de los recursos hidrobiologicos y pesqueros en la microencuenca del Caucaya en el PNN La Paya, entre otros. 
El PNN La Paya ha priorizado el desarrollo de una estrategia de fortalecimiento de semillas propias que permita incidir y desarrollar diferentes procesos como son: fortalecimiento de chagra, fortalecimiento de procesos de restauración, gestion del conocimiento y reproducción de las inciativas a través del intercambio y del fortalecimiento de mecanismos como la minga, el trueque, entre otros.
El PNN La Paya implementa el Protocolo de PVC con articulación del PNN Güeppi (Perú) y las Reservas Comunales Airopai y Huimequi en acciones prorizadas para la conservación de áreas con algún cambio de cobertura o intervención antrópica.
Se ha avanzado en restauracion ecologica en sectores como Caucayá y Resguardo Bajo Casa Cunte con apoyo de Parques Nacionales en el marco del Proyecto GEF Corazón de la Amazonía.</t>
  </si>
  <si>
    <t xml:space="preserve">El AP ha venido realizando con los diferentes actores estrategicos la gestión para el acercamiento, dirigidos a fortalecer y/o establecer agendas conjuntas, como  son los planes de acciòn de los Acuerdos Politicos de Voluntades (ACILAPP, ACIPS y APKAC ) y acciones encaminadas a fortalecer el cumplimiento del APV; sin embargo es neceario resaltar que los esfuerzos instiucionales se quedan cortos en el reto de la gestion con grupos etnicos. Por otro lado, el nucleo el Yuriya limita su acercamiento institucional por las situaciones de orden publico. Hay una estigmatizacion frente a las organziaciones de trabajo campesino.  En el área protegida Se realiza acercamiento con la Junta de acción comunal El Triunfo con el objetivo de avanzar en procesos de transformación de conflictos territoriales, se implementa proyecto para el fortalecimiento comunitario. En el marco del relacionamiento institucional, en los procesos de educación ambiental se implemento una ruta de relacionamineto y acercamiento con el colegio Naval, para la dinamizacion del programa de educacion ambiental y sus  mecanismos.
Asi mismo, Alcaldia, fuerza publica y autoridades ambientales en el marco juridico y normativo cumplen sus funciones de acuerdo a los acercamientos existentes (CORPOAMAZONIA y PNN) y amparos de ley (Fuerza publica) en el nivel nacional. Sin embargo, es de aclarar que en el nivel regional y local existen falencias en la coordinación interinstitucionales debido al inclumplimiento en las acciones prioritarias de medidas cautelares entre otros, a la dependencia de toma de decisiones de nivel nacional y regional. </t>
  </si>
  <si>
    <t>El AP tiene diferentes escenarios e instancias de participación. Sin embargo, falta identificar e implementar mecanismos con otro actores y fortalecer los mecanismos existentes en los escenarios de conflicto armado y riesgo publico que presenta el AP actualmente.</t>
  </si>
  <si>
    <t>El AP ha venido trabajando en la valoración del conocimiento tradicional y en los saberes ancestrales (ciencia indigena), sin embargo, es importante que se pueda fortalecer su incidencia en la toma de decisión y en los procedimientos para mejorar la efectividad del manejo del AP.</t>
  </si>
  <si>
    <t>Se han realizado diferentes avances que contribuyen a la caracterización de servicios ecosistemicos en el AP tales como bases de datos concernientes a usos de flora y fauna, descripción de los recursos hidrobiologicos y pesqueros en la microencuenca del Caucaya en el PNN La Paya, entre otros. 
El PNN La Paya ha priorizado el desarrollo de una estrategia de fortalecimiento de semillas propias que permita incidir y desarrollar diferentes procesos como son: fortalecimiento de chagra, fortalecimiento de procesos de restauración, gestion del conocimiento y reproducción de las inciativas a través del intercambio y del fortalecimiento de mecanismos como la minga, el trueque, entre otros.
El PNN La Paya implementa el Protocolo de PVC con articulación del PNN Güeppi (Perú) y las Reservas Comunales Airopai y Huimequi en acciones prorizadas para la conservación de áreas con algún cambio de cobertura o intervención antrópica.
Se ha avanzado en restauracion ecologica en sectores como Caucayá y Resguardo Bajo Casa Cunte con apoyo de Parques Nacionales en el marco del Proyecto GEF Corazón de la Amazonía.El área protegida aporta en la regulación hídrica, suministro de materia prima para construcción, alimentación para fauna y flora y equilibrio ecológico, de acuerdo a estos aportes los actores sociales reconocen de manera positiva la importancia de la existencia del área protegida; sin embargo, no todos estan de acuerdo con la regulación de uso que se hacen en esta medida.</t>
  </si>
  <si>
    <t>No aplica.</t>
  </si>
  <si>
    <t>Coberturas transformadas.</t>
  </si>
  <si>
    <t>Ayda Cristina Garzón
Jefe de Área protegida
ayda.garzon@parquesnacionales.gov.co</t>
  </si>
  <si>
    <t>24 de abril de 2024</t>
  </si>
  <si>
    <t>PNN Serranía de Chiribiquete</t>
  </si>
  <si>
    <t xml:space="preserve">Amazonía2 Provincias Biogeográficas: Amazonía y Guyana </t>
  </si>
  <si>
    <t>1 de septiembre de 1989</t>
  </si>
  <si>
    <t>Coberturas boscosas, remanente del escudo Guyanes, Patrimonio arqueológico,sitios donde se presume preencia de Pueblos Indígenas en aislamiento volultario, Red de salados, Cuencas alta y media del río Apaporis, Mesay y cuenca baja del Yari y Caguan.</t>
  </si>
  <si>
    <t>Monitoreo de coberturas antrópicas en los Parques Nacionales Naturales de Colombia para 2023 a escala 1:25.000.</t>
  </si>
  <si>
    <t>Proceso de deforestación en la ZRF de la Amazonia, especialmente en los ejes Caguan y Calamar Miraflores, debido a las prácticas productivas y extractivas y a la ampliación de las fronteras de ocupación</t>
  </si>
  <si>
    <t>Estrategia de PVC ajustada y  en implementación</t>
  </si>
  <si>
    <t>Se cuenta con una estrategía que incluye las diferentes presiones y amenazas, sin embargo aun existen limitaciones en la coordinación con otros actores con competencias y funciones</t>
  </si>
  <si>
    <t>Disminuir las presiones que afectan el área protegida a partir de la coordinación interinstitucional</t>
  </si>
  <si>
    <t xml:space="preserve">Turismo no regulado </t>
  </si>
  <si>
    <t>Avances en reglamentación de sobrevuelos</t>
  </si>
  <si>
    <t>No existe reglamentación</t>
  </si>
  <si>
    <t>Reglamentación de sobrevuelos en coordinación con la Fuerza aerea colombiana, adoptada y en implementación</t>
  </si>
  <si>
    <t>El Parque cuenta con un protocolo de prevención, vigilancia y control actualizado y en implementación. Se realizó el monitoreo de abiertos de antropogénicos empleando imagénes satelitales y su validación con sobrevuelos de baja altitud. Este monitoreo ha permitido identificar y caracterizar presiones asociadas a deforestación, apertura de vias, ocupación, ganadería y cultivos de uso ilicito; localizadas proximas en los limites del AP, principalmente en los sectores San José del Guaviare, San Vicente del Caguan y Calamar. Se actualizó el componente de ordenamiento del PNN Serranía de Chiribiquete, incluyendo el área ampliada en el 2018. Se han impuesto medidas preventivas por incumplimientos a la normatividad ambiental en el área protegida que prohibe el ingreso de turismo y por suspención de obra para inhabilitar vía en el norte del Parque. Se procedio con la evaluación de permisos de solicitud de terceros para la realización de obras audiovisuales y toma de fotografía donde se destacan las medidas de manejo y acciones permitidas de acuerdo a la zonificación de manejo del Parque.    ANALISIS DE LA SITUACION:   El Parque Nacional Natural Serranía de Chiribiquete para su gestión se encuentra dividido en seis (6) sectores: Solano, Cartagena del Chaira y San Vicente del Caguán, en departamento del Caquetá; Miraflores, Calamar y San José del Guaviare, en el departamento de Guaviare. De acuerdo a los resultados del monitoreo y seguimiento a presiones, los siguientes focos de transformación son de prioridad de atención por su dinámica: Sabanas del Yarí  y Tunia Ajajú ( sector San Vicente del Caguán), Palmar, Angoleta y Manaviri (sector San José del Guaviare), Caño Caribe e Itilla Sur (sector Calamar). Un aspecto a tener en cuenta en este contexto territorial son las condiciones de orden público que impiden el acceso del equipo al área protegida, a excepción de Calamar; municipio donde se tiene acceso y se ha logrado adelantar procesos con las comunidades aledañas. Sin embargo, periódicamente las condiciones cambian y se presentan restricciones para trabajo en zonas rurales. En el marco de la implementación del protocolo de prevención, vigilancia y control, la estrategia para atender las trasformaciones que se generan por presión antrópica involucra acciones relacionadas con el desarrollo de sobrevuelos de baja altitud por los principales focos de transformación, análisis de imágenes de satélite y en el caso de Calamar el desarrollo de recorridos de campo cuando las condiciones de seguridad del territorio lo permiten.
Para la vigencia 2023, se logra cubrir el 96,22% de las áreas bajo presión del Parque, se asocian a estas dinámicas situaciones de ocupación (173 viviendas identificadas) y  aprox. 150 Km  vías, ganadería, infraestructura y cultivos ilícitos. En el año 2023 se avanzó frente a la eficiencia, efectividad y económica procesal de las actuaciones sancionatorias adelantadas por el área protegida, y para este efecto, se presentaron dos medidas preventivas, el Auto No. 001 del 03 de noviembre de 2023  por medio de la cual se “impone la medida preventiva de suspensión de obra, proyecto o actividad, contra indeterminados y se adoptan otras determinaciones” asociados a la presencia de maquinara amarilla en el núcleo El Palmar y el Auto 001 del 22 de septiembre del 2023 "por medio del cual se impone una medida preventiva de amonestación escrita que consistió en la realización de un curso obligatorio de educación ambiental para el día 3 de noviembre de 2023.  Ésta última actuación se realizó con el propósito de intervenir presuntas actividades ilegales de turismo, y para este efecto se coordinó su imposición en las instalaciones del Centro de Convivencia del Municipio de Calamar.
Adicionalmente se participa en las diversas instancias regionales y locales en los Comités municipales y departamental de Control y Vigilancia de los Recurso Naturales  y la Coordinación Regional de Control a la Deforestación en el Guaviare. La articulación institucional involucra también a las Fuerzas Armadas (Ejército y Policía de Carabineros), con quienes también se adelantaron espacios de capacitación. Se dieron respuesta a los requerimientos asociados a la circular #04 del 23 de febrero de 2023 a la procuraduría General de la Nación. Adémas, cómo parte de la prevención se desarrollaron acciones enmarcadas en el Plan de Educación Ambiental y Comunicaciones del Parque; se destaca el trabajo articulado con los CIDEA y trabajo con instituciones educativas y grupos ecológicos en los departamentos de Caquetá y el Guaviare.
Si bien existen mecanismos como el Protocolo de PVC, y se ha logrado la implementación de algunas estrategias de manejo en ciertos sectores, la situación de orden público presente en toda el área protegida, es el principal limitante para realizar el control efectivo frente a actividades y usos no permitidos, y desarrollar a cabalidad el ejercicio de autoridad ambiental.</t>
  </si>
  <si>
    <t>ANALISIS DE LA SITUACION:   El Parque Nacional Natural Serranía de Chiribiquete para su gestión se encuentra dividido en seis (6) sectores: Solano, Cartagena del Chaira y San Vicente del Caguán, en departamento del Caquetá; Miraflores, Calamar y San José del Guaviare, en el departamento de Guaviare. De acuerdo a los resultados del monitoreo y seguimiento a presiones, los siguientes focos de transformación son de prioridad de atención por su dinámica: Sabanas del Yarí  y Tunia Ajajú ( sector San Vicente del Caguán), Palmar, Angoleta y Manaviri (sector San José del Guaviare), Caño Caribe e Itilla Sur (sector Calamar). Un aspecto a tener en cuenta en este contexto territorial son las condiciones de orden público que impiden el acceso del equipo al área protegida, a excepción de Calamar; municipio donde se tiene acceso y se ha logrado adelantar procesos con las comunidades aledañas. Sin embargo, periódicamente las condiciones cambian y se presentan restricciones para trabajo en zonas rurales. En el marco de la implementación del protocolo de prevención, vigilancia y control, la estrategia para atender las trasformaciones que se generan por presión antrópica involucra acciones relacionadas con el desarrollo de sobrevuelos de baja altitud por los principales focos de transformación, análisis de imágenes de satélite y en el caso de Calamar el desarrollo de recorridos de campo cuando las condiciones de seguridad del territorio lo permiten.
Para la vigencia 2023, se logra cubrir el 96,22% de las áreas bajo presión del Parque, se asocian a estas dinámicas situaciones de ocupación (173 viviendas identificadas) y  aprox. 150 Km  vías, ganadería, infraestructura y cultivos ilícitos. En el año 2023 se avanzó frente a la eficiencia, efectividad y económica procesal de las actuaciones sancionatorias adelantadas por el área protegida, y para este efecto, se presentaron dos medidas preventivas, el Auto No. 001 del 03 de noviembre de 2023  por medio de la cual se “impone la medida preventiva de suspensión de obra, proyecto o actividad, contra indeterminados y se adoptan otras determinaciones” asociados a la presencia de maquinara amarilla en el núcleo El Palmar y el Auto 001 del 22 de septiembre del 2023 "por medio del cual se impone una medida preventiva de amonestación escrita que consistió en la realización de un curso obligatorio de educación ambiental para el día 3 de noviembre de 2023.  Ésta última actuación se realizó con el propósito de intervenir presuntas actividades ilegales de turismo, y para este efecto se coordinó su imposición en las instalaciones del Centro de Convivencia del Municipio de Calamar.
Adicionalmente se participa en las diversas instancias regionales y locales en los Comités municipales y departamental de Control y Vigilancia de los Recurso Naturales  y la Coordinación Regional de Control a la Deforestación en el Guaviare. La articulación institucional involucra también a las Fuerzas Armadas (Ejército y Policía de Carabineros), con quienes también se adelantaron espacios de capacitación. Se dieron respuesta a los requerimientos asociados a la circular #04 del 23 de febrero de 2023 a la procuraduría General de la Nación. Adémas, cómo parte de la prevención se desarrollaron acciones enmarcadas en el Plan de Educación Ambiental y Comunicaciones del Parque; se destaca el trabajo articulado con los CIDEA y trabajo con instituciones educativas y grupos ecológicos en los departamentos de Caquetá y el Guaviare.
Si bien existen mecanismos como el Protocolo de PVC, y se ha logrado la implementación de algunas estrategias de manejo en ciertos sectores, la situación de orden público presente en toda el área protegida, es el principal limitante para realizar el control efectivo frente a actividades y usos no permitidos, y desarrollar a cabalidad el ejercicio de autoridad ambiental.Desde el Parque se ha considerado que para los equipos locales se cuente con un profesional, un técnico y un operario; ya que estos equipos solo cuentan con técnicos y operarios en los diferentes sectores. Es necesario que para el área protegida se contemple un incremento en el personal teniendo en cuenta la reactivación de sedes operativas y de Control y Vigilancia, así como retomar el ejercicio de investigación y ampliar las áreas con estrategias de restauración. Se encuentra en fase inicial la implementación de un mecanismo de financiamiento a largo plazo. 
Frente al ejercicio de la autoridad ambiental, son los funcionarios o personal de planta quienes tienen la potestad para ejercer este rol, y para el caso del PNN Chiribiquete, el personal de planta es de aproximadamente de 8 personas, y en mayor proporción, está el personal contratista que, para el 2023 fue de 31 personas. El personal contratista, si bien, tiene las capacidades y destrezas para el desarrollo de acciones de prevención, vigilancia y control, se encuentra limitado para la aplicación de medidas preventivas, lo que significa una debilidad en el área protegida para la aplicación de las leyes.
El área protegida contó en la vigencia 2023 con 39 personas vinculadas, tanto en personal de planta (funcionarios) y contratistas (Gobierno Nacional y Proyectos de Cooperación). Sin embargo, desde el área protegida se ha identificado la necesidad de tener un total de 120 personas (funcionarios y contratistas), para la implementación de sus estrategias de manejo. Estos datos responden que el área cuenta solo con el 33% del personal requerido.
Respecto a las estrategias de manejo que se han priorizado para el AP, se avanza en la estrategia de Cambio Climático, y para ello se ha logrado soportar con recursos de cooperación, sin embargo, es una de las estrategias donde se ha identificado parte del personal requerido, el cual no se encuentra en la lista de elegibles de la pregunta orientadora.</t>
  </si>
  <si>
    <t>El AP identifica 7 PIC en su PM 2018-2022, las cuales se encuentran todas en un estado deseable de conservación de acuerdo al análisis de Integridad Ecológica aportado por Nivel Central, el cual corresponde a un análisis a escala de paisaje con insumos de coberturas de la tierra 2019 con escala 1:100000, a través de atributos de composición, estructura y función, ejercicio realizado en 2022; evidenciando una IE Muy Alta para toda el AP y los ecosistemas naturales. 
Las PIC son las siguientes: 1. Las coberturas boscosas correspondientes al Bioma Selva húmeda de la Amazonia y Orinoquia, y a los Distritos Biogeográficos Yarí-Mirití (Guyana) y Caguán-Florencia (Amazonia); 2. La Serranía de Chiribiquete, que corresponde a remanentes del Escudo Guayanés -siendo el principal referente nacional y regional del área protegida-; 3. Elementos con valor para el patrimonio arqueológico del país, correspondientes a la Tradición Cultural Chiribiquete y representados por: el conjunto de pictografías y otros vestigios arqueológicos en abrigos
56 rocosos de los cerros -remanentes del Escudo Guyanés del Escudo Guayanés-; 4. Relaciones de los pueblos indígenas portadores de conocimiento cultural -mitos de origen, pensamiento chamánico, centros ceremoniales y sitios estratégicos tradicionales-; 5. Las cabeceras de los ríos Ajaju y Macaya, el caño Huitoto en la cuenca media del río Yarí y cabeceras de los ríos Metá y Mirití; 6. Las redes de salados que se relacionan con parte del hábitat de especies de fauna que son demandadas por comdades locales para suplir necesidades de su dieta; 7. Las cuencas alta y media del río Apaporis, el caño Cuñaré de la cuenca del río Mesay, la cuenca baja del río Yarí y la cuenca baja del río Yavilla. Si bien, los resultados de IE arrojan un resultado muy bueno para algunas de ellas, el equipo del AP identifica que existen vacíos significativos de información, especialmente a las PIC 3, 4, 5, 6, y 7. En los diferentes escenarios se ha generado información de biodiversidad aún sigue siendo muy incipiente y en algunos casos no se cuenta con la información de los resultados de algunas expediciones científicas. 
Desde 2019 se ha iniciado la consolidación de la información de línea base de las PIC; en el marco de actualización del PM conjuntamente con el Icanh y con insumos generados con alidado estratégicos se están reformulando las PIC.
El nivel situacional seleccionado para esta variable responde a la falta de monitoreo para las PIC. 
Es de resaltar que todas las estrategias de manejo que son implementadas en el Parque están enfocadas y enmarcadas hacia el cumplimiento de los objetivos de conservación del área protegida.</t>
  </si>
  <si>
    <t xml:space="preserve">Las ampliaciones del área protegida aportaron a la coherencia del diseño del área protegida. En el documento de actualización del plan de manejo del Area protegida se presenta la zonificación de manejo involucrando el área de la segunda ampliación. </t>
  </si>
  <si>
    <t>A nivel institucional con base en la revisión de los límites del PNNSCh se presentaron algunas iniciativas y revisión de información para la precisión de límites del PNNSCh a escala 1:25.000 para la totalidad de los linderos del área protegida, concretando la disponibilidad de recursos en el marco del proyecto “Recuperación de la gobernabilidad para abordar la deforestación en las áreas protegidas y sus zonas colindantes que hacen parte del arco de deforestación en los departamentos del Guaviare, Meta, Caquetá, Putumayo.”. Se solicitaron a diferentes proveedores detalles técnicos y posibilidades de procesamiento para evaluar la factibilidad de un análisis para el parque, en conjunto con la Dirección Territorial Amazonía, contando con un mejor diagnóstico de las posibilidades para la realización de un ejercicio para el área.
Sin embargo, es necesario realizar espacios de socialización con los actores locales para el ejercicio de reconocimiento de los límites del área protegida.</t>
  </si>
  <si>
    <t xml:space="preserve">El PNN Serranía de Chiribiquete cumplio con las metas del PAA de los años 2021-2023. En esta temporalidad se avanza en la actualización del plan de manejo incluyendo el componente estrategico. </t>
  </si>
  <si>
    <t xml:space="preserve">Se tiene la versión básica actualizada del programa de monitoreo con diseños de monitoreo de calidad de agua empleando indicadores asociados a macroinvertebrados, diseño que a su vez ya tiene el modelo de datos validado en SMART por la DTAM y Nivel Central. También se incluyó un diseño de monitoreo de presiones siguiendo los lineamientos de Parques Nacionales Naturales de Colombia. Se tiene una versión básica del Portafolio de Investigación cuyas líneas de investigación han sido construidas conjuntamente con el ICANH. En el año 2021, el ICANH empezó a trabajar en la construcción de la iniciativa “Preservando el pasado: Conservación preventiva del sitio del Patrimonio Mundial PNN Serranía de Chiribiquete y su área de influencia”, la cual tiene como propósito generar información base sobre el estado de conservación del arte rupestre. La fase de campo se efectuó en el año 2023. Se cuenta con avances en la construcción y  consolidación de la linea base de biodiversidad con apoyo de SZF y el SIB Colombia. Se cuenta con avances de indicadores de filtro grueso (coberturas de la tierra), se inicia la captura de de datos metereológicos de las estaciones instaladas con el apoyo de la Sociedad Zoologica en los sectores  (5 estaciones: en los sectores de gestión de San Vicente, Solano, San José del Guaviare, Calamar y al interior del Parque en el sector de la serranía). Por parte del ICANH, se tomarón datos para evaluar el estado de conservación de las pinturas rupestres y se entregan resultados en el año 2024.
Las investigaciones realizadas en el área protegida han contribuido a apoyar las necesidades de manejo del Parque, sin embargo, desde el Portafolio de Investigación, que se encuentra en actualización, están contemplando las necesidades de manejo del área protegida, y, a partir de este instrumento, se continua trabajando con diferentes aliados para su implementación y generación de nueva información que aporte a la gestión y manejo del área.
Actualmente el área protegida cuenta con algunos monitoreos sistemáticos y sus resultados son incorporados en el manejo adaptativo, otros monitoreos se encuentra en proceso de diseño para ser implementados en el mediano plazo.     PAA: Desde la Dirección Territorial Amazonía se realiza la retroalimentación a los reportes de seguimiento para las diferentes metas definidas en el PAA, al igual que las evidencias aportadas como soporte. Desde el Nivel Central también se realiza la revisión y la retroalimentación, en los casos que consideren. 
</t>
  </si>
  <si>
    <t xml:space="preserve">1.PAA: Desde el AP se realizaron los seguimientos que corresponden a las metas definidas, evidenciando un cumplimiento en total de las metas quedando un pendiente en la relacionadas con hectáreas en restauración en la que, por condiciones climáticas, debió prorrogarse en el marco del convenio suscrito con COAGROGUAVIARE.
2.POA: El área protegida cuenta con un Plan Operativo para cada uno de los seis sectores en que está dividido el Parque para su gestión, a través de estos planes operativos se realiza el respectivo seguimiento a las acciones definidas para la gestión en cada uno de los sectores. </t>
  </si>
  <si>
    <t xml:space="preserve">Se tiene la versión básica actualizada del programa de monitoreo con diseños de monitoreo de calidad de agua empleando indicadores asociados a macroinvertebrados, diseño que a su vez ya tiene el modelo de datos validado en SMART por la DTAM y Nivel Central. También se incluyó un diseño de monitoreo de presiones siguiendo los lineamientos de Parques Nacionales Naturales de Colombia. Se tiene una versión básica del Portafolio de Investigación cuyas líneas de investigación han sido construidas conjuntamente con el ICANH. En el año 2021, el ICANH empezó a trabajar en la construcción de la iniciativa “Preservando el pasado: Conservación preventiva del sitio del Patrimonio Mundial PNN Serranía de Chiribiquete y su área de influencia”, la cual tiene como propósito generar información base sobre el estado de conservación del arte rupestre. La fase de campo se efectuó en el año 2023. Se cuenta con avances en la construcción y  consolidación de la linea base de biodiversidad con apoyo de SZF y el SIB Colombia. Se cuenta con avances de indicadores de filtro grueso (coberturas de la tierra), se inicia la captura de de datos metereológicos de las estaciones instaladas con el apoyo de la Sociedad Zoologica en los sectores  (5 estaciones: en los sectores de gestión de San Vicente, Solano, San José del Guaviare, Calamar y al interior del Parque en el sector de la serranía). Por parte del ICANH, se tomarón datos para evaluar el estado de conservación de las pinturas rupestres y se entregan resultados en el año 2024.
Las investigaciones realizadas en el área protegida han contribuido a apoyar las necesidades de manejo del Parque, sin embargo, desde el Portafolio de Investigación, que se encuentra en actualización, están contemplando las necesidades de manejo del área protegida, y, a partir de este instrumento, se continua trabajando con diferentes aliados para su implementación y generación de nueva información que aporte a la gestión y manejo del área.
Actualmente el área protegida cuenta con algunos monitoreos sistemáticos y sus resultados son incorporados en el manejo adaptativo, otros monitoreos se encuentra en proceso de diseño para ser implementados en el mediano plazo.     </t>
  </si>
  <si>
    <t xml:space="preserve">ANALISIS DE LA SITUACION:   El Parque Nacional Natural Serranía de Chiribiquete para su gestión se encuentra dividido en seis (6) sectores: Solano, Cartagena del Chaira y San Vicente del Caguán, en departamento del Caquetá; Miraflores, Calamar y San José del Guaviare, en el departamento de Guaviare. De acuerdo a los resultados del monitoreo y seguimiento a presiones, los siguientes focos de transformación son de prioridad de atención por su dinámica: Sabanas del Yarí  y Tunia Ajajú ( sector San Vicente del Caguán), Palmar, Angoleta y Manaviri (sector San José del Guaviare), Caño Caribe e Itilla Sur (sector Calamar). Un aspecto a tener en cuenta en este contexto territorial son las condiciones de orden público que impiden el acceso del equipo al área protegida, a excepción de Calamar; municipio donde se tiene acceso y se ha logrado adelantar procesos con las comunidades aledañas. Sin embargo, periódicamente las condiciones cambian y se presentan restricciones para trabajo en zonas rurales. En el marco de la implementación del protocolo de prevención, vigilancia y control, la estrategia para atender las trasformaciones que se generan por presión antrópica involucra acciones relacionadas con el desarrollo de sobrevuelos de baja altitud por los principales focos de transformación, análisis de imágenes de satélite y en el caso de Calamar el desarrollo de recorridos de campo cuando las condiciones de seguridad del territorio lo permiten.
Para la vigencia 2023, se logra cubrir el 96,22% de las áreas bajo presión del Parque, se asocian a estas dinámicas situaciones de ocupación (173 viviendas identificadas) y  aprox. 150 Km  vías, ganadería, infraestructura y cultivos ilícitos. En el año 2023 se avanzó frente a la eficiencia, efectividad y económica procesal de las actuaciones sancionatorias adelantadas por el área protegida, y para este efecto, se presentaron dos medidas preventivas, el Auto No. 001 del 03 de noviembre de 2023  por medio de la cual se “impone la medida preventiva de suspensión de obra, proyecto o actividad, contra indeterminados y se adoptan otras determinaciones” asociados a la presencia de maquinara amarilla en el núcleo El Palmar y el Auto 001 del 22 de septiembre del 2023 "por medio del cual se impone una medida preventiva de amonestación escrita que consistió en la realización de un curso obligatorio de educación ambiental para el día 3 de noviembre de 2023.  Ésta última actuación se realizó con el propósito de intervenir presuntas actividades ilegales de turismo, y para este efecto se coordinó su imposición en las instalaciones del Centro de Convivencia del Municipio de Calamar.
Adicionalmente se participa en las diversas instancias regionales y locales en los Comités municipales y departamental de Control y Vigilancia de los Recurso Naturales  y la Coordinación Regional de Control a la Deforestación en el Guaviare. La articulación institucional involucra también a las Fuerzas Armadas (Ejército y Policía de Carabineros), con quienes también se adelantaron espacios de capacitación. Se dieron respuesta a los requerimientos asociados a la circular #04 del 23 de febrero de 2023 a la procuraduría General de la Nación. Adémas, cómo parte de la prevención se desarrollaron acciones enmarcadas en el Plan de Educación Ambiental y Comunicaciones del Parque; se destaca el trabajo articulado con los CIDEA y trabajo con instituciones educativas y grupos ecológicos en los departamentos de Caquetá y el Guaviare.
Si bien existen mecanismos como el Protocolo de PVC, y se ha logrado la implementación de algunas estrategias de manejo en ciertos sectores, la situación de orden público presente en toda el área protegida, es el principal limitante para realizar el control efectivo frente a actividades y usos no permitidos, y desarrollar a cabalidad el ejercicio de autoridad ambiental.Las presiones críticas y moderadas cuentan con información de monitoreo que demuestran que van en aumento, como consecuencia de factores tales como: falta de gobernaza y gobernabilidad, malas políticas de desarrollo, reactivación rutas de narcotráfico, incumplimiento acuerdos de paz, falta de soberanía, entre otros, los cuales requieres una intervención integral del estado. </t>
  </si>
  <si>
    <t xml:space="preserve">Se implementarón las estrategias de manejo en coordinación con los niveles teritorial y central, procurando el cumplimiento del 100% de los indicadores propuestos cada año. Estas estrategias han sido soportadas por los recursos del gobierno nacional y los aportes de la cooperación internacional. Sin embargo la implementación de las estrategias se ha visto limitada la situación de orden público en la región.1.PAA: Desde el AP se realizaron los seguimientos que corresponden a las metas definidas, evidenciando un cumplimiento en total de las metas quedando un pendiente en la relacionadas con hectáreas en restauración en la que, por condiciones climáticas, debió prorrogarse en el marco del convenio suscrito con COAGROGUAVIARE.
2.POA: El área protegida cuenta con un Plan Operativo para cada uno de los seis sectores en que está dividido el Parque para su gestión, a través de estos planes operativos se realiza el respectivo seguimiento a las acciones definidas para la gestión en cada uno de los sectores. </t>
  </si>
  <si>
    <t>Desde el Parque se ha considerado que para los equipos locales se cuente con un profesional, un técnico y un operario; ya que estos equipos solo cuentan con técnicos y operarios en los diferentes sectores. Es necesario que para el área protegida se contemple un incremento en el personal teniendo en cuenta la reactivación de sedes operativas y de Control y Vigilancia, así como retomar el ejercicio de investigación y ampliar las áreas con estrategias de restauración. Se encuentra en fase inicial la implementación de un mecanismo de financiamiento a largo plazo. 
Frente al ejercicio de la autoridad ambiental, son los funcionarios o personal de planta quienes tienen la potestad para ejercer este rol, y para el caso del PNN Chiribiquete, el personal de planta es de aproximadamente de 8 personas, y en mayor proporción, está el personal contratista que, para el 2023 fue de 31 personas. El personal contratista, si bien, tiene las capacidades y destrezas para el desarrollo de acciones de prevención, vigilancia y control, se encuentra limitado para la aplicación de medidas preventivas, lo que significa una debilidad en el área protegida para la aplicación de las leyes.
El área protegida contó en la vigencia 2023 con 39 personas vinculadas, tanto en personal de planta (funcionarios) y contratistas (Gobierno Nacional y Proyectos de Cooperación). Sin embargo, desde el área protegida se ha identificado la necesidad de tener un total de 120 personas (funcionarios y contratistas), para la implementación de sus estrategias de manejo. Estos datos responden que el área cuenta solo con el 33% del personal requerido.
Respecto a las estrategias de manejo que se han priorizado para el AP, se avanza en la estrategia de Cambio Climático, y para ello se ha logrado soportar con recursos de cooperación, sin embargo, es una de las estrategias donde se ha identificado parte del personal requerido, el cual no se encuentra en la lista de elegibles de la pregunta orientadora.</t>
  </si>
  <si>
    <t>El presupuesto asignado para esta vigencia 2023 fue de COP $1.357.853.279, el cual cubre los requerimientos solicitados por el área protegida, a través del ejercicio de la planeación financiera, donde, de acuerdo a las orientaciones y al techo presupuestal, se hizo una solicitud para esta vigencia 2023 de $1.200.000.000, en esta cifra no se contemplan recursos para la implementación de acciones de restauración ecológica, los cuales fueron incluidos posteriormente en el presupuesto asignado. Adicionalmente a través del proyecto de "Recuperación de la gobernabilidad para abordar la deforestación en las áreas protegidas y sus zonas colindantes que hacen parte del arco de deforestación en los departamentos del Guaviare, Meta, Caquetá, Putumayo" (territoriales Amazonia-Orinoquia),se asignan recursos adicionales con valor superior a $4.000.000.000 de pesos que ingresan al presupuesto en el tercer trimestre del 2023, sin embargo por la complejidad de los procesos de contratación no fueron ejecutados en la vigencia 2023.
Uno de los limitantes que se han presentado en la ejecución del presupuesto es la ruta de contratación establecida por el Nivel Central, lo que conlleva a que se deban liberar los recursos en el segundo semestre. Adicional, se ha evidenciado que la rotación de personal administrativo en la Dirección Territorial ha generado retrasos y dificultades en los procesos contractuales, afectando la implementación de estrategias de manejo como Educación Ambiental, Prevención, Control y Vigilancia, Investigación y monitoreo, restauración y estrategias espaciales de manejo. Sin embargo, se resalta la cooperación de los aliados estratégicos, los cuales, a través de los proyectos, han contribuido con avances en la gestión del PNN Serranía de Chiribiquete.</t>
  </si>
  <si>
    <t xml:space="preserve">El estado y la gestión de los recursos físicos del PNN Serranía de Chiribiquete es el siguiente: 
1. INFRAESTRUCTURA. a) INFRAESTRUCTURA BÁSICA: Sedes administrativas: En Florencia (Caquetá), se cuenta con una sede administrativa en calidad de arriendo; se requiere contar con una sede propia. En San José de Guaviare, se cuenta con una sede compartida con el PNN Nukak. Sedes operativas: Se cuenta con tres (3) sedes operativas propias en buen estado: En San Vicente de Caguán una sede que se comparte con el PNN Picachos y con Corpoamazonia, una (1) sede propia en Calamar y la sede construida en Solano con el apoyo de la SZF que se encuentra en trámite de donación 
b). INFRAESTRUCTURA RELACIONADA CON PROCESOS: Se requiere contar con: un (1) centro de investigación para El Itilla - Sector Calamar (actualmente se tiene uno en Puerto Abeja, que se requiere para recuperar), nueve (9) cabañas de Prevención, Vigilancia y Control (actualmente hay una), (10) estaciones meteorológicas adicionales (actualmente se tienen 6 estaciones),  un (1)  sendero en El Guamo, tres (3) viveros para Calamar, SVC y SJG, (8) parcelas permanentes de monitoreo (se tienen 2 montadas en Puerto Abeja). 
2. EQUIPOS: Se cuenta con: tres (03) camionetas, 10 motos 125cc en buen estado (se requieren 2 más), cuatro (4) botes de aluminio en buen estado (se requieren seis (6) más), cuatro (4) motores fuera de borda 15 hp en buen estado (requieren dos (2) más), dos (2) motores 40hp en buen estado (se requieren 2 más) y dos (2) motores fuera de borda 50hp en buen estado (se requieren 2 más). Se requiere contar con:  dos (2) cuatrimotos para el sector Calamar, un (1) remolque para el transporte de los botes, y cuatro (4) motores 20hp.
Es importante mencionar que, respecto a cierta infraestructura con que cuenta el AP, como el caso de las parcelas permanentes de monitoreo, no se están utilizando, ya que por dificultades de orden público no se ha podido acceder al sector donde están ubicadas. En situación similar se encuentra el centro de investigación, se tiene conocimiento que la infraestructura está en pie, pero se encuentra desmantelado y ocupado por grupos armados al margen de la Ley.  </t>
  </si>
  <si>
    <t xml:space="preserve">Se cuenta con un programa denominado "Guardianes de Chiribiquete" que involucra las estrategias de educación ambiental y comunicaciones para la valoración y apropiación del patrimonio natural y cultural del AP. </t>
  </si>
  <si>
    <t xml:space="preserve">1. AUTORIDADES AMBIENTALES: Con autoridades ambientales se mantienen el memorando que tiene vigencia hasta el 2025, con CDA se priorizan algunas acciones de zona con función amortiguadora, acuerdos de conservación y planificación de sitios turisticos en la Lindosa  y jornadas de profundización con el SENA. Apoyos al proceso de declaratoria del área de conservación Bajo Guayabero. Se mantiene el memorando de entendimiento pero no se concretan acciones en territorio, sin embargo se articulan acciones en los comite de control y vigilancia de los recursos naturales renovables a nivel municipal y departamental.  
 2.ENTIDADES TERRITORIALES:  relacionamiento con los municipios de Solano,  Cartagena del Chaira, San Vicente del Caguá, Calamar, San José del Guaviare y Miraflores; se mantiene la articulación en las instancias de  locales los concejos municipales de desarrollo rural (CMDR)  y departamentales Concejo departamental de politica ambienal (CODPA) en Guaviare, CONSEA en el departamento del Caquetá, SUBNODO de cambio climático, Mesa forestal en los dos departamentos, mesa agroclimática  en Caquetá e instancias relacionadas con el tema de turismo. En relación con los convenios teniendo en cuenta los cambios de las administraciones se retomara con las nuevas administraciones
3. INSTITUCIONES DEL ORDEN NACIONAL:  con el ICANH, se tiene convenio y plan de trabajo, se avanzó en la actualización del plan de manejo (zonificación); se avanza con la coordinación para la elaboración del informe de riesgo eminente para PIAS con el apoyo de ACT, en el departamento del Guaviare en articulación con CDA, Gobernación entre otros se apoyaron acciones de turismos en zona de influencia del parque (Lindosa -predios Calamar- Iniciativa FCDS). Con la  Agencia Nacional de Tierras-ANT, se cuenta con un acuerdo suscrito en el marco de la ampliación del Parque,  se concreta la entrega formal del predio Los Almendros a las dos familias reubicadas,  Yaguara II (verificar evidencia)proceso de reubicación pueblo Nasa.Con el Ministerio de Desarrollo Sostenible se participó en los espacios de lanzamiento de los Núcleos de Desarrollo Forestal, la suscripción el Pacto Social para la Conservación de los Bosques en el municipio de Calamar. Con el SENA se suscribió memorando de entendimiento a nivel nacional, se realización de dos jornadas de profundización con aprendices del SENA  Guaviare; ejercicio articulado con ICANH, CDA, SZF, también se desarrollo cine-foro. Con la Aeronautica civil se coordina la realización de sobrevuelos de baja altitud para el monitoreo de presiones en el Parque; en el marco del GEF6 con el apoyo de la defensoria del pueblo regional Caquetá, se participó de un ejericio de análisis de las situaciones de riesgo público que afectan a la gestión del área protegida. 
4.INSTITUCIONES EDUCATIVAS: Se concerto e implemento planes de trabajo con las instituciones educativas en los municipios de la jurisdicción del parque para el desarrollo de los módulos educativos y eventos, se incluyen las acciones realizadas en Florencia, igualmente se implementaron jornadas de profundización con la Universidad de la Amazonia y se apoyo otras iniciativas como Aula viva en el departamento del Guaviare. Para el posicionamiento del área protegida  se tuvo relacionamiento con la  Universidad Distrital, Universidad del Bosque y la Universidad Externado.
5.COMUNIDADES:  se ha vinculado a los procesos de restauración implementados AP, 43 familias pertenecientes a las Juntas de Acción Comunal de las veredas Puerto Polaco, Puerto Cubarro, Caño Caribe, La Tigrera, Brisas del Itilla y La Cristalina del municipio de Calamar, contando con la participación de algunos miembros de las directivas de las JAC. 
6.ONG´s:  Con WWF Colombia, se adelantaron espacios de socialización de análisis de vulnerabilidad al cambio climático y se dio acceso al Dropbox de los resultados del proceso de monitoreo comunitario en el sector Calamar, con SZF  se elaboró la propuesta completa del programa "Chiribiquete Legacy Landscape"; adicionalmente se recibe la confirmación de la suscripción y aprobación de la propuesta, con ACT se mantiene la articulación  en los siguientes temas PIAs y acuerdos de colindancia.  Con Re-wild  se trabaja en un proyecto para apoyar los procesos de planificación predial en el sector Calamar con enfasis en tema de clima, se implementan medidas de adaptación al cambio climático a nivel predial(20 familias) y se avanza en la construcción de la estratégia de cambio climático del parque, Fundación Herencia Caribe se revisa el plan de trabajo y se culmina las acciones relacionadas al fortalecimiento de la estrategia Guardines de Chiribiquete, EDUCAPAZ la implementación de la Iniciativa de educación ambiental para la paz, priorizado para 3 Instituciones educativas y sus sedes, que incluyen la IE del El Itilla, a través de la implementación de la metodología CRESE.  </t>
  </si>
  <si>
    <t xml:space="preserve">Resguardos indígenas del Sector Sur Solano: con algunos resguardos se tienen definidos mecanismos de participación y se avanza en su implementación. Resguardo Indígena Llanos del Yari Yaguará II: sigue pendiente retomar planes de trabajo.  El Gran Resguardo del Vaupés: Entre el 2021 y 2022, se adelanta reuniones de acercamiento con la Asociación ACTIVA, representante del Gran Resguardo del Vaupés.  Alcaldias municipales: se hizo el cierre de los convenios en el 2021, se evaluó la gestión realizada y se trabaja en la suscripcion de convenios con las actuales administraciones municipales. CDA y Corpoamazonia:  se suscriberon planes de trabajo 2021 y 2022 en el marco de los memorandos de entendimiento. Comunidades campesinas del sector Calamar: con familias vecinas al Parque se firmaron 10 acuerdos de conservación en el 2021 y 10 acuerdos de conservación en 2023.ICANH: se avanza en la implementación del plan de trabajo que aborda todas las líneas estratégicas del AP.   Cooperantes (GEF6, Fundación Herencia Ambiental Caribe, Sociedad Zoologica de Frankfurt, WWF Colombia, Re:Wild): se avanza en los planes de trabajo  de los diferentes proyectos.  Se consolida un ejercicio de financiación a largo plazo para la gestion del Parque con la Sociedad Zoologica de Frankfurt que se concreta con el programa "Chiribiquete, paisaje para siempre". Se adelanta un seguimiento del aporte de las iniciativas en la implementación de las estrategias del Parque.   En el año 2021, PNNC (dirección general) suscribe acuerdos en el marco de los paros campesinas de Altamira y Villavivencio en los cuales se define una estrategia especifica para el PNN Serranía Chiribiquete. Como resultado se instala una instancia denominada "Mesa de Villavicencio" para avanzar en los acuerdos mencionados. Entre 2022-2023 se adelantaron espacios con esta instancia.                                                                                                                                                                                                                                                                                                                         
                                                                                                                                                                                                                              </t>
  </si>
  <si>
    <t>El Ap identifica diferentes SE sin embargo no cuenta con su caracterización. Para la actualziación del plan de manejo se incorporará este elemento dentro del componente estratégico para poder generar la información base.
Es importante resaltar que los objetivos de conservación del PNNSCH están enfocados en el mantenimiento de los servicios ecosistémicos que provee el área protegida, y desde el plan de manejo y el portafolio de investigaciones, está proyectado generar información de línea base, también, aportando desde la estrategia de investigación y monitoreo, y de PVC.
Adicional, se integra la planificación de los recursos naturales orientada alos servicios ecosistémicos con el área de influencia, la cual corresponde a una reserva forestal de Ley Segunda de 1959, con una directriz de ordenamiento de zonas de tipo A y B, que están acordes a las necesidades de protección del área protegida.Se mantiene la percepción positiva de las comunidades indigenas  sobre los servicios  culturales y ambientales del área protegida. En cuanto  a la percepción campesina para el  sector norte  Calamar y  San Vicente del Caguán ha mejorado sustancialmente por los procesos que se están desarrollando  desde 2019 con las iniciativas que han venido vinculando al sector campesino en procesos de capacitación y ordenamiento predial. Teniendo como resultado una construcción participativa de indicadores de sostenibilidad y cambio climático para el área protegida, que permitirá a las  familias realizar el monitoreo y adaptarse ante el clima cambiante con medidas de adaptación basada en ecosistemas (es decir las bondades de los servicios ecosistémicos que provee el área protegida). Este cambio de percepción positiva para la comunidad campesina ha permitido la firma de acuerdos de conservación en el sector de Calamar; mientras que, en el sector San Vicente se evidenció el intéres de la comunidad del Camuya por vincularse a procesos de relacionamiento entorno a la conservación y procesos de restauración en sectores aledaños al parque.
Adicionalmente, se considera que desde el área protegida se generan ciertos beneficios para las comunidades, como la generación de empleo con la vinculación de miembros de las comunidades locales a ejercicios de investigación con reconocimiento de bonos económicos, mano de obra, compra de material vegetal producido por las comunidades, entre otros; mejoramiento de la calidad de vida con el fortalecimiento e implementación de sistemas sostenibles para la conservación; y relocalización de familias por fuera del área protegida.</t>
  </si>
  <si>
    <t>El área protegida no cuenta con vocación ecoturística, sin embargo, cuenta con infraestructura para investigación y control y vigilacia, que, si bien, es adecuada, actualmente, por situaciones de orden público el ingreso a este sector no ha sido posible su uso e ingreso. Esta infraestructura correspondió a una estrategia de manejo del AP. En este momento no se puede verificar las condiciones de la infraestructura, ya que no se puede acceder por temas de orden público.</t>
  </si>
  <si>
    <t>No aplica. El área protegida no cuenta con vocación ecoturística, por lo que no hay pago de ingreso.</t>
  </si>
  <si>
    <t>Integridad: Evaluación realizada por el laboratorio SIG con información de sensores remotos</t>
  </si>
  <si>
    <t>Coberturas transformadas: Evaluación realizada por el laboratorio SIG con información de sensores remotos</t>
  </si>
  <si>
    <t>Coberturas transformadas: 8,437,53 (0,20%).</t>
  </si>
  <si>
    <t>La metodología de Planes de Manejo del SPNNC (Sistema de Parques Nacionales Naturales de Colombia), establece objetivos de conservación y objetivos de gestión. En este aparte se presentan los objetivos de gestión, los de conservación son los misionales, es la apuesta en el largo plazo. Los de gestión se derivan de estos, son la apuesta a los 5 años del Plan de Manejo.</t>
  </si>
  <si>
    <t>Promover la protección de pueblos en condición de aislamiento y su territorialidad, con la vinculación de actores estratégicos que permita orientar las acciones de manejo en el AP y su zona de influencia.</t>
  </si>
  <si>
    <t>Posicionar el área protegida como una zona núcleo de conservación de la Amazonia referente para la toma de decisiones sobre el ordenamiento territorial, a partir de la participación en las instancias nacionales, regionales y locales, y en la implementación de políticas de conservación con los actores estratégicos, que aporten al mantenimiento de la conectividad estructural y funcional de la Región.</t>
  </si>
  <si>
    <t>Gestionar con las autoridades competentes, acciones para la mitigación de las presiones sobre la zona de reserva forestal en los ejes Caguán y Calamar – Miraflores, a partir de la incidencia en los instrumentos de planificación y ordenamiento territorial, y en la generación de alternativas productivas, en el marco de los requerimientos de función amortiguadora.</t>
  </si>
  <si>
    <t>Generar e implementar estrategias de conservación entre el PNN y los resguardos en el marco de los compromisos que implica la consulta previa para la ampliación del área protegida y el relacionamiento con los demás resguardos, aportando al fortalecimiento de sus formas de gobernanza y la protección del territorio.</t>
  </si>
  <si>
    <t>Gestionar la ejecución conjunta de acciones para la vigilancia y control de actividades ilegales en zona de influencia con las autoridades competentes, con el fin de prevenir presiones al área protegida.</t>
  </si>
  <si>
    <t>TRM Promedio 2023: $4.325,05	
Para la conversión de COP a USD se utilizó el valor de la Tasa Representativa del Mercado Promedio del histórico de todo el año 2023 que informa el Banco de la República de Colombia.</t>
  </si>
  <si>
    <t xml:space="preserve">Marlodis Esguerra Cabrera
Jefe de área protegida Esguerramarlodis.esguerra@parquesnacionales.gov.co </t>
  </si>
  <si>
    <t>5 abril de 2024</t>
  </si>
  <si>
    <t>RNN Nukak</t>
  </si>
  <si>
    <t>Amazonica Nororiental y Orinoquia SurGuyana, con sus distritos selvas del norte de Guaviare, Macarena y Complejo Vaupés</t>
  </si>
  <si>
    <t>21 de septiembre 1989</t>
  </si>
  <si>
    <t>Cuenca alta del río Inírida y sus servicios ecosistémicos
Coberturas boscosas por su importancia en la captura y fijación de carbono a nivel regional, y en la provisión de diversos servicios y bienes para la soberanía de los pueblos indígenas relacionados con la RNN Nukak</t>
  </si>
  <si>
    <t>1,2,3</t>
  </si>
  <si>
    <t>INTEGRIDAD: 865.438,68 ha conservadas (98,92%)</t>
  </si>
  <si>
    <t>COBERTURAS TRANSFORMADAS: 9.451,87 ha (1.08%)</t>
  </si>
  <si>
    <t>Has</t>
  </si>
  <si>
    <t>11022 (0,7%)</t>
  </si>
  <si>
    <t>Numero de familias al interior del área</t>
  </si>
  <si>
    <t xml:space="preserve">En la actualidad el área protegida no cuenta con plan de manejo, se está avanzando en la formulación del documento técnico y se encuentra en revisión de la oficnia asesora jurídica. De otro lado,  se ha avanzado en la construcción del programa de monitoreo y el portafolio de investigaciones con su respectiva aprobación. Por otra parte, la RNN Nukak realiza acciones de prevención, vigilancia y monitoreo en el área protegida mediante sobrevuelos y con imágenes satelitales 1:25000 como lo determina protocolo PVyC, que además contribuyen con la información para análisis de coberturas del AP.De acuerdo a las situaciones de riesgo público que acontecen en el área protegida, los recorridos fluviales y terrestres son limitados. 
Por la presencia de grupos armadas ilegales no se permite el ingreso de personal del AP al interior y las zonas adyancentes para llevar a cabo la misión institucional o el ejercicio de la autoridad ambiental. Con apoyo de la DTAM se realiza el proceso de identificación de presiones mediante imágenes satelitales y sobrevuelos cuyo proceso está establecido por el grupo de sistemas de información y radiocomunicaciones y de está forma se aporta a los indicadores de PVyC.
En cuanto a las capacidades del equipo del AP, es importante fortalecer no solo el número de personas que hacen parte del equipo sino también el conocimiento en cuanto a los procesos sancionatorios como una de las acciones para el control y mitigación de presiones
En temas de prevencion el AP realiza acciones de educacion ambiental en la ZCFA, acciones de restauracion dentro y fuera del AP, participa de espacios institucionales entre los cuales esta la coordinacion regional de control a la deforestacion del Guaviare, comité ambiental. El AP cumple el rol de secretaría técnica del SIDAP Guaviare, se aportado en el acompañamiento e incentivo a iniciativas privadas de conservación - RNSC, en ese sentido se ha logrado el registro de 5 nuevas AP privadas.  El AP cumple el rol de secretaría técnica del SIDAP Guaviare, se aportado en el acompañamiento e incentivo a iniciativas privadas de conservación - RNSC, en ese sentido se ha logrado el registro de 5 nuevas AP privadas. </t>
  </si>
  <si>
    <t>De acuerdo a las situaciones de riesgo público que acontecen en el área protegida, los recorridos fluviales y terrestres son limitados. 
Por la presencia de grupos armadas ilegales no se permite el ingreso de personal del AP al interior y las zonas adyancentes para llevar a cabo la misión institucional o el ejercicio de la autoridad ambiental. Con apoyo de la DTAM se realiza el proceso de identificación de presiones mediante imágenes satelitales y sobrevuelos cuyo proceso está establecido por el grupo de sistemas de información y radiocomunicaciones y de está forma se aporta a los indicadores de PVyC.
En cuanto a las capacidades del equipo del AP, es importante fortalecer no solo el número de personas que hacen parte del equipo sino también el conocimiento en cuanto a los procesos sancionatorios como una de las acciones para el control y mitigación de presiones
En temas de prevencion el AP realiza acciones de educacion ambiental en la ZCFA, acciones de restauracion dentro y fuera del AP, participa de espacios institucionales entre los cuales esta la coordinacion regional de control a la deforestacion del Guaviare, comité ambiental. El AP cumple el rol de secretaría técnica del SIDAP Guaviare, se aportado en el acompañamiento e incentivo a iniciativas privadas de conservación - RNSC, en ese sentido se ha logrado el registro de 5 nuevas AP privadas.  El AP cumple el rol de secretaría técnica del SIDAP Guaviare, se aportado en el acompañamiento e incentivo a iniciativas privadas de conservación - RNSC, en ese sentido se ha logrado el registro de 5 nuevas AP privadas. Para la vigencia 2023 el área protegida cuenta con personal suficiente para el desarrollo de las actividades planteadas en el PAA, disminuyendo la carga laboral de los funcionarios del AP. Sin embargo, el personal continua siendo insuficiente para la implementacón de las estrategias consideraradas en el Plan estratégico del Plan de Manejo.
Actualmente la entidad está desarrollando concurso con la CNSC para suplir las vacancias, para lo cual el AP espera una vez se concluya el proceso se asigne los funcionarios para ocupar los cargos Profesional grado 8 y Tecnico administrativo grado 13.</t>
  </si>
  <si>
    <t xml:space="preserve">El área protegida tiene aprobado por parte de SGM el programa de monitoreo, el cual se ha venido implementando para dos VOC (Recurso Hídrico y Coberturas vegetales). Para la PIC de recurso hídrico, el área protegida desarrolló un plan de trabajo con la Universidad del Bosque hasta mediados de la vigencia 2022, donde esta institución apoyó en capacitación e identificación de macroinvertebrados. Por orden publico que se presenta en sectores de la Reserva, el monitoreo del recurso hídrico se lleva a cabo en zona de influencia, en el municipio de Retorno, sobre caño grande (Tributario del Río Inírida). Por otra parte, para la PIC coberturas Vegetales, desde el año 2019 se viene capacitando al equipo del AP en temas de manejo y análisis de imágenes satelitales, e identificación de coberturas vegetales. 
El AP cuenta con dos objetivos de conservación establecidos que son socializados con los actores comunitarios e institucionales que tiene drecta relación con el AP. En ese sentido el aP enfoca su gestión y manejo al cumplimiento de estos. En cuanto a limitantes para el cumplimiento de estos tienes que ver con el orden público del territorio, deficiencias presupuestales, falta de personal de planta y contratista que sea estable.  </t>
  </si>
  <si>
    <t xml:space="preserve">Se realizó la precisión de límites para el sector de Miraflores (Guaviare) en el año 2018. Desafortunadamente el área protegida nunca ha tenido un plan de manejo establecido como documento de planeación, sin embargo, en la propuesta que se entregó a la oficina jurídica de Parques Nacionales Naturales de Colombia, se realizó de manera coherente una zonificación de conformidad con los PIC. En cuanto al diseño del área es una estructura homogénea que la resguarda de presiones externas como lo representa el 99% de conservación de su superficie.
En cuanto al diseño, forma y tamaño del AP se cosidera que estos cumplen con las condiciones para garantizar procesos ecológicos, protección de especies y hábitats y cuencas hidrográficas. En el sector de tralape con el resguardo Nukak se identifica cierta fragilidad en la conectividad de los ecosistemas por la alta ocupación antrópica y usos del territorio.  </t>
  </si>
  <si>
    <t xml:space="preserve">Para la vigencia 2023. En cuanto a la señalización, se realiza la instalación de las vallas ubicadas en los mojones 18, 17, 16 y 15 en el sector del traslape con el RI Nukak. Para la sede operativa conjunta con PNNS Chiribiquete del municipio de Miraflores se realiza la instalación de valla informativa.
Para la mayoría de los sectores se tienen identificados los limites, sin embargo se requiere mayor pedagogia, especialmente con los ocupantes del AP y los resguardos indigenas con quienes se tiene traslape. </t>
  </si>
  <si>
    <t>No se ha formalizado la aprobación del Plan de Manejo del Área Protegida, pero se viene trabajando sobre el Plan Estratégico de la propuesta de Plan de Manejo en la planeación anual. El AP al no contar con el PM, la gestión evaluación del plan estratégico se hace a través del PAA</t>
  </si>
  <si>
    <t>Dentro de la propuesta de plan de manejo se identifican las comunidades indígenas traslapadas y se plantean objetivos estratégicos dirigidos a la coordinación con estas comunidades. En la actualidad se han construido espacios de diálogo con el cual se abordan las metodologías que estructuren los espacios de coordinación en el futuro, sin embargo, en el caso de los Nükak este proceso está determinado por su condición de contacto inicial y en el caso del resguardo indígena CMARIRP en el momento no existe un relacionamiento que permita dicho abordaje. En la propuesta de Plan de Manejo elaborada por el área protegida se identifican y caracterizan las presiones y durante los últimos años se ha venido avanzando en el diálogo con las comunidades ocupantes campesinas dentro del área protegida tanto en el sector del Alto Inírida como en Miraflores (Guaviare) para el abordaje de dichas presiones. En el caso del municipio de Miraflores (Guaviare) se ha avanzado en el ámbito comunitario mediante una propuesta participativa de restauración ecológica y relocalización de ocupantes que requiere apoyo logístico y financiero de los distintos niveles de gestión de Parques Nacionales Naturales de Colombia para su conclusión.  
Desde el AP se ha avanzado en el relacionamiento con los actores claves para el  proceso de planifiación, sin embargo no han logrado concretar acercamientos adecuados y efectivos para la planeación por las limitantes del orden público y en el caso del resguardo indígena Nukak Makú, se ha avanzado parcialemente, dados los aspectos culturales relacionadas con su condición nómada y de contacto inicial.  
Algunas de las acciones relacionadas con la participación de las comunidades diseñadas para implementar en la ZFA no se lograron llevar a cabo por condiciones desfavorables de orden público. 
Desde la viegncia 2021 a 2023 se vienen implementanco acciones de restauración al interior del aP donde de manera voluntaria las familias ocupantes desarrollan esta estrategia. logrando avanzar mediante la suscripción de convenio con ESAL - Entidad Sin Ánimo de Lucro. 
Con apoyo del proyecto Corazón de la Amazonia, en la vigencia 2022 se suscribieron 8 acuerdos de restauración con igual número de familias ocupantes del sector Bacatí mpio de Miraflores. Asimismo, se está vanzando en el sector Alto Inirida, donde se traslapa el AP con el resguardo Nukak, para la implamentación de acciones de restauración.  Durante el año 2021, el AP conto con recursos de Unión Europea para el fortalecimiento de un emprendimiento artesanal, donde participaron mujeres indígenas de las Asociación Missipi. Por otra parte, se apoyó con unos elementos y equipos para emprendimiento de Cacao a la propietaria de la RNSC La cabaña. En la estrategia de educación ambiental no se identifican elementos intergeneracionales</t>
  </si>
  <si>
    <t xml:space="preserve">El área protegida tiene un portafolio de investigaciones bajo las tres Prioridades Integrales de Conservación. Durante estos años se ha venido trabajando en zona de influencia del río Inírida (Reservas Naturales de la Sociedad Civil) de la mano de la Universidad del Bosque un proceso de investigación de macroinvertebrados y calidad del agua. Por otra parte, se ha venido realizando un multitemporal de zonas de intervención antrópicas dentro del área protegida con imágenes satelitales desde 1988 hasta 2009. Por otra parte, se está en la gestión de un proceso de investigación y monitoreo comunitario de Chagra Ancestral del pueblo Nükak.
Las limitanntes para los ejercicios de investigación y monitoreo tienen que ver las restricciones por el orden público, presupuesto limitado  e insuficiencia de personal. 
Se inició monitoreo a las áreas en restauración en los sectores alto Inirida y Bacatí. Durante la vigencia 2023, se realizó seguimiento y retroalimentación de los indicadores, sin embargo, no toda la gestión depende del área protegida sino de los diversos niveles de gestión de la institución. </t>
  </si>
  <si>
    <t xml:space="preserve">Se realizaron los reportes mensuales y trimestrales del PAA, con sus respectivos soportes. Se logró la ejecución de los recursos asignados para la vigencia 2023. Se logró avanzar con la suscripción de 1 acuerdo colectivo de restauración en el sector Alto Inírida.
Se continua con el seguimiento e implementación de los 8 acuerdos de concervación suscritos con 8 familias ocupantes del sector Miraflores (Caño Bacatí). Dichos recursos están gestionados mediante el proyecto GEF7 "Corazón de la Amazonia".
Algunos procesos fueron asumidos por la DTAM y NC. En el segundo semestre de la vigencia 2023 no se logró concluir con los procesos contractuales.
Frente al cumplimiento de las metas definidas en el PAA, se logró avance del 100% en las de las estrategias de PVyC, EEM, Educación Ambiental y Monitoreo e Investigación. Sin embargo, en la meta relacionada con Restauración Ecológica, si bien se cumplió con las metas en restauración, en el tema de acuerdos de conservación, solo se logró suscribir un acuerdo de los tres proyectados, siendo esta una de las metas relevantes y prioritarias para la Entidad, y la que tenía mayor presupuesto asignado. Conforme a este análisis, el nivel situacional es un 3, ya que validando en conjunto todo el PAA, está entre el 70% y el 90% de avance.
</t>
  </si>
  <si>
    <t xml:space="preserve">El área protegida tiene un portafolio de investigaciones bajo las tres Prioridades Integrales de Conservación. Durante estos años se ha venido trabajando en zona de influencia del río Inírida (Reservas Naturales de la Sociedad Civil) de la mano de la Universidad del Bosque un proceso de investigación de macroinvertebrados y calidad del agua. Por otra parte, se ha venido realizando un multitemporal de zonas de intervención antrópicas dentro del área protegida con imágenes satelitales desde 1988 hasta 2009. Por otra parte, se está en la gestión de un proceso de investigación y monitoreo comunitario de Chagra Ancestral del pueblo Nükak.
Las limitanntes para los ejercicios de investigación y monitoreo tienen que ver las restricciones por el orden público, presupuesto limitado  e insuficiencia de personal. 
Se inició monitoreo a las áreas en restauración en los sectores alto Inirida y Bacatí. </t>
  </si>
  <si>
    <t>De acuerdo a las situaciones de riesgo público que acontecen en el área protegida, los recorridos fluviales y terrestres son limitados. 
Por la presencia de grupos armadas ilegales no se permite el ingreso de personal del AP al interior y las zonas adyancentes para llevar a cabo la misión institucional o el ejercicio de la autoridad ambiental. Con apoyo de la DTAM se realiza el proceso de identificación de presiones mediante imágenes satelitales y sobrevuelos cuyo proceso está establecido por el grupo de sistemas de información y radiocomunicaciones y de está forma se aporta a los indicadores de PVyC.
En cuanto a las capacidades del equipo del AP, es importante fortalecer no solo el número de personas que hacen parte del equipo sino también el conocimiento en cuanto a los procesos sancionatorios como una de las acciones para el control y mitigación de presiones
En temas de prevencion el AP realiza acciones de educacion ambiental en la ZCFA, acciones de restauracion dentro y fuera del AP, participa de espacios institucionales entre los cuales esta la coordinacion regional de control a la deforestacion del Guaviare, comité ambiental. El AP cumple el rol de secretaría técnica del SIDAP Guaviare, se aportado en el acompañamiento e incentivo a iniciativas privadas de conservación - RNSC, en ese sentido se ha logrado el registro de 5 nuevas AP privadas.  El AP cumple el rol de secretaría técnica del SIDAP Guaviare, se aportado en el acompañamiento e incentivo a iniciativas privadas de conservación - RNSC, en ese sentido se ha logrado el registro de 5 nuevas AP privadas. El área protegida ha identificado la deforestación para el establecimiento de cultivos ilícitos como una de las principales presiones que afecta las PICs. Sin embargo, presiones en zona de influencia, como la ganadería, las vías y el acaparamiento de tierras ponen en riesgo las coberturas, recurso hídrico y uso del espacio por comunidades indígenas de la Reserva.</t>
  </si>
  <si>
    <t xml:space="preserve">Los aspectos internos físicos y financieros desfavorecen y limitan el desarrollo de las líneas. En los aspectos nacionales, las variables proyectos, conflicto armado y política inciden negativamente en la gestión del AP. 
En cuento a limitaciones, no se cuenta con información suficiente de investigación y monitoreo de los PIC para la toma de decisiones sobre el manejo del AP.  Se realizaron los reportes mensuales y trimestrales del PAA, con sus respectivos soportes. Se logró la ejecución de los recursos asignados para la vigencia 2023. Se logró avanzar con la suscripción de 1 acuerdo colectivo de restauración en el sector Alto Inírida.
Se continua con el seguimiento e implementación de los 8 acuerdos de concervación suscritos con 8 familias ocupantes del sector Miraflores (Caño Bacatí). Dichos recursos están gestionados mediante el proyecto GEF7 "Corazón de la Amazonia".
Algunos procesos fueron asumidos por la DTAM y NC. En el segundo semestre de la vigencia 2023 no se logró concluir con los procesos contractuales.
Frente al cumplimiento de las metas definidas en el PAA, se logró avance del 100% en las de las estrategias de PVyC, EEM, Educación Ambiental y Monitoreo e Investigación. Sin embargo, en la meta relacionada con Restauración Ecológica, si bien se cumplió con las metas en restauración, en el tema de acuerdos de conservación, solo se logró suscribir un acuerdo de los tres proyectados, siendo esta una de las metas relevantes y prioritarias para la Entidad, y la que tenía mayor presupuesto asignado. Conforme a este análisis, el nivel situacional es un 3, ya que validando en conjunto todo el PAA, está entre el 70% y el 90% de avance.
</t>
  </si>
  <si>
    <t>Para la vigencia 2023 el área protegida cuenta con personal suficiente para el desarrollo de las actividades planteadas en el PAA, disminuyendo la carga laboral de los funcionarios del AP. Sin embargo, el personal continua siendo insuficiente para la implementacón de las estrategias consideraradas en el Plan estratégico del Plan de Manejo.
Actualmente la entidad está desarrollando concurso con la CNSC para suplir las vacancias, para lo cual el AP espera una vez se concluya el proceso se asigne los funcionarios para ocupar los cargos Profesional grado 8 y Tecnico administrativo grado 13.</t>
  </si>
  <si>
    <t>Para el periodo 2023 se recibieron capacitaciones relacionadas con PVC, direccionado a los formatos sancionatorios, manejo de situaciones relacionadas con estos procesos; RNSC como realizar el registro en RUNAP y visitas a los predios, acompañamiento a propietarios; manejo de incendios en los mpios de San José, El Rotorno, Calamar y Miraflores; manejo de la plataforma SMART. Es importante mencionar que si bien se han recibido capacitaciones en diferentes aspectos estas no son suficientes para responder a las necesidades identificadas.</t>
  </si>
  <si>
    <t xml:space="preserve">Aunque el área protegida ha manifestado las necesidades en términos de recursos, éstos no son suficientes para cubrir las metas propuestas para la respectiva vigencia. En algunos casos son aprobados pero la contratación es lenta y la asignación se hace de manera tardía.
El AP en la vigencia implementó acciones de Restauración ecológica en 100 hectáreas dentro del AP y sostenimiento de 130 hectareas implmentadas en la vigencia 2021 y 2022.
Por otra parte con recurso del proyecto GEF-7 Corazón Amazonía, se vinculó equipio técnico para el acompañamiento y seguimineto a las acciones de restauracion en los sectores Alto Inírida y Miraflores ( Caño Bacatí), y se subsidiaron el pago de los incentivos económicos y la logistica para el desarrollo de las reuniones.
Se continua con el proceso de la formalización del inmueble. Esta sede en el Municipio de Miraflores- Guaviare, servirá como apoyo para la implementación de acciones PVyC, RE, Usos Ocupación y Tenencia y EEM de las APs  PNNS Chiribiquete y RNN Nukak. </t>
  </si>
  <si>
    <t xml:space="preserve">Aunque se cuenta con la donación por parte de la cooperación del programa Visión Amazonia de tres motos, fue dispendioso culminar el proceso de donación, así mismo en la vigencia 2023, no se conto con el SOAT respectivo de estos vehiculos, por tal motivo no se ha podido hacer uso por parte del equipo del AP.
Desde la Institución se está en proceso de austeridad del gasto desde hace 5 años aprox, por lo cual no se autorizan compras de equipos para la implemetación de las estrategias. Aquellos equipos, vehículos e inmuebles han sido adquiridos  a través de proyectos de cooperación internacional, entre los cuales se encuentra el programa Visión Amazonia. 
En la vigencia 2023 se contó con el presupuesto para mantenimiento de equipos de computo (computadores, proyector, impresoras, scaner) y parque automotor ( 1 camioneta, 5 motos, 3 motores fuera de borda).
Dicho presupuesto para mantenimiento fue adecuado y suficiente.  
 </t>
  </si>
  <si>
    <t xml:space="preserve">Desde el AP se cuenta con la planifiación de las actividades de educación ambiental y se viene desarrollando en los sectores de Caño Grande mpio El Retorno con 6 escuelas, en el sector de Miraflores del  mpio de  Miraflores con 2 escuales y grupo ecoloógico. Asimismo se acompaña el piloto de EducaPaz con apoyo de la DTAM y NC, (Educación para la Paz) en las 6 escuelas del mpio de El Retorno y en una escuela de la comunidad indígena Nukak, con el grupo local de Kande Jerenina en la vereda de Caño Mosco.   </t>
  </si>
  <si>
    <t xml:space="preserve">El área protegida al ser un determinante ambiental del departamento del Guaviare y de los municipios de San José del Guaviare, El Retorno y Miraflores se hace visible en la planificación ambiental. En el caso de los traslapes con resguardos indígenas, solo el resguardo indígena CMARIRP tiene plan de vida donde se incluye el área protegida como parte de la planeación.En los instrumentos de planeación territorial es visible el área protegida y su relación con la zona de influencia.
Pese a que en los instrumentos de planeación de las figuras de oredenmiento adyanecntes al AP, como lo son resguardos indígenas y Reserva Forestal de Ley 2da del año 1959, las presiones en cuanto a los usos tales como: cultivos ilicitos, acividades agropecuarias con técnicas insostenibles, deforestación para ampliación de la frontera agropecuaria, extracción de madera y trafico ilegal de especies de flora y fauna nativa, se consideran acciones que posibilitan el desarrollo de las presiones dentro de la Reserrva, lo que condiciona la eficacia de la ZFA, pues no se logra contener dichos usos.  </t>
  </si>
  <si>
    <t>Se participa en los espacios interinstitucionales y la RNN Nukak tiene la secretaría técnica del SIDAP-Guaviare, sin embargo, estos espacios aún están carentes de planes y acciones concretas dadas las dificultades de articulación institucional en el territorio, que principalmente son motivadas por acciones judiciales. En cuanto el SIDAP-Guaviare en concreto, el área protegida se ha comprometido con dinamizar el espacio y construirlo de manera democrática de acuerdo a las directrices de ley, pero aún hay sectores que no participan por dificultades del territorio o por desconocimiento. En articulación con el SIRAP Amazonía, se adelantaron  acciones en torno a:
 Concertación del plan de trabajo 2021 con el equipo de la RNN Nukak, quien ejerce la secretaria técnica del SIDAP.
 Preparación metodológica y logística de los talleres de intercambio de experiencias y planeación del manejo en RNSC.
 Elaboración metodológica del taller de planeación del manejo.
 Desarrollo del taller de intercambio de experiencias con comunidades campesinas propietarias de RNSC.
 Desarrollo del taller de diagnóstico para la planeación del manejo en RNSC.
Al interior del resguardo Nukak se viene adelantando acciones de restauración con enfoque biocultural. 
En el marco del SIDAP se ha fortalecdio la conformación de los Nodos para la artciulación de las estaregidas cmplemetarias de conservación privadas (organización articuladora). Asimismo, se cuenta con la inciativa de Corredor de jaguar liderada por la corporación corredor del Jaguar, (este va desde el mpio de San José hasta  la Serranía de la Lindosa). la gestión se está enfocando a la conectividad entre figuras de conservación tales como: RFPN Serranía La Lindosa II, el corredor del Jaguar, áreas protegidas nacionales (RNN Nukak y Chiribiquete) y regionales el DCS Cerritos - Capricho - Mirolindo (en proceso de registro).     0</t>
  </si>
  <si>
    <t xml:space="preserve">En el documento técnico del plan de manejo se cuenta con una zonificación y  los usos permitidos son enfocados a la conservación, investigación y educación, los cuales son coherentes con la categoría de manejo de Reserva Natural.  
En la propuesta de plan de manejo se encuentran identificados los servicios ecosistémicos que presta el área protegida pero no están caracterizados.
   </t>
  </si>
  <si>
    <t xml:space="preserve">
En el marco de los compromisos en el  CIDEA del departamento del Guaviare, se continuó con capacitaciones, huertos escolares, restauración con especies nativas, manejo de residuos sólidos y actividades lúdicas en el marco de la educación ambiental con instituciones educativas de la zona con función amortiguadora, algunos de los procesos adelantados se ven limitados por la situación de riesgo publico que se presenta en el territorio. 
Entre las dificultades para el desarollo de las actividades tiene que ver con las situaciones de riesgo público, políticas y lineamientos con instituciones  no permite avanzar en convenios y acuerdos con los diferentes actores. La presión que ejercen los grupos armados ilegales hacia las comunidades campesinas e indígenas inciden en el relacionamiento con la institución. 
Se continua apoyando a los propietarios de las 5 RNSC, asi como a  nuevas iniciativas de conservación privadas. Talleres con fincas turisticas del Retorno, con el fin de capacitar a los propietarios en el registro de RNSC y la conformación de organizaciones articuladoras. 
Se desarrollaron reuniones de comité SIDAP - AIA Guaviare, familias campesinas, y actividades para fortalecer el relacionamiento con el RI Nukak con apoyo de entidades gubernamentales, para el fortalecimiento de organizaciones articuladoras que acojan las estrategias complementarias de conservación - OMEC. 
Se avanzó en el monitoreo de las plantulas en el proceso de restauración con las comunidades campesinas de Bacatí- mpio de Miraflores. En el Alto Inirida, al interior y en área de influencia se ha realizado restauración en áreas deforestadas por cultivos  de uso ílicito. Dichas acciones se han logrado con organizaciones tales como Colverde y Cooagroguaviare quienes implementan las actividades de restauración, teniendo en cuenta que el euqipo técnico dal AP no puede ingresar al territorio por cuestiones  de orden público. 
Se apoyó de la mano de otras organizaciones como  Amazonia mía - USAID y FCDS - Fundación para la Conservación del Desarrollo Sostenible en el marco de la Medida cautelar para el Pueblo Nukak, la cual busca el retorno de las comunidades a sus territorios,  actividades relacionadas con sus costumbres y actividades de subsistencia.  
Se tiene esperanza en los dialogos con los distintos grupos armados ilegales en el departamento del Guaviare, para que en un futuro se pueda hacer gestión de gobernanza institucional al interior del área protegida y sus zonas de colindancia.</t>
  </si>
  <si>
    <t>El área protegida en articulación con otras instituciones ambientales ha venido avanzando en el relacionamiento con el Consejo de Autoridades Tradicionales Nükak Mauro Munu, organización reciente de este pueblo indígena en contacto inicial. Con el nivel central y territorial en el 2019 se inició un diálogo para fijar los parámetros de relacionamiento de Parques Nacionales Naturales de Colombia con los PICI y aún no existe acuerdos porque exige unas metodologías a mediano y largo plazo, sumado a que gran parte del pueblo se encuentra en situación de desplazamiento forzado. No obstante, en las reuniones con Mauro Muno se ha venido construyendo una metodología de diálogo y comprensión de la acción institucional basados en los principios y recomendaciones de la Organización del Tratado de Cooperación Amazónica - OTCA. En el caso de las comunidades indígenas del resguardo Cuenca Media y Alta del río Inírida y río Papunaua, ellos decidieron romper relaciones en el 2018 y en el 2021 se iniciaron unas conversaciones con algunas de las autoridades tradicionales para retomar estas relaciones. Finalmente, es importante anotar que a la actualidad el área no cuenta con Plan de Manejo ya que está desde el año 2020 en espera del concepto del área jurídica. Durante los últimos años el área protegida avanzó con la comunidad Nükak en la construcción de una metodología para el abordaje de pueblos en contacto inicial desde el área basados en los principios y recomendaciones de la OTCA, existen canales de diálogo comunitario y de autoridades sin embargo no se ha avanzado en una coordinación. Por otra parte, con las autoridades tradicionales del resguardo indígena CMARIRP desde hace tres años no existe relación y solo se han realizado algunos acercamientos en el 2021. Se avanza en el entendimiento y construcción de relacionamiento con el pueblo Nukak, pueblo indígena en contacto inicial, acompañando jornadas de fortalecimiento, uso y manejo del territorio. 
Se apoyó en la gestión de la elaboración del convenio AA-GRA-032 (Fortalecimiento de la gobernanza, conservación y manejo sostenible del territorio ancestral Nukak Jena'at Baka del pueblo Nukak para contribuir a la reivindicación de los derechos territoriales y la restauración de corredores bioculturales de 10 clanes/grupos locales), desarrollados e implementado por el RI Nukak, apoyado con recursos de USAID.
Se realizaron reuniones con capitanes y líderes y comunidad del RI Morichal Viejo en busqueda articular y avanzar en el relacionamiento entre el RI y PNNC.</t>
  </si>
  <si>
    <t xml:space="preserve">Se han realizado acciones para el fortalecimiento de la relación de la autoridad especial del pueblo Nükak y el área protegida en el 2019 y 2021 y algunos acercamientos con las autoridades tradicionales del RCMARIRP pero no se ha avanzado en espacios de coordinación para el manejo del área protegida. En cuanto a las comunidades campesinas, se ha avanzado en espacios de resolución de los conflictos socioambientales especialmente con las comunidades de Bacatí en Miraflores (Guaviare) y con los presidentes de las Juntas de Acción comunal del Alto Inírida se ha mantenido un diálogo social para el abordaje de dichas problemáticas.
De manera articulada se ha venido trabajando las acciones de restauración en áreas degraradas al interior del aP, con las comunidades de los sectores Alto Inirida y Bacatí. </t>
  </si>
  <si>
    <t xml:space="preserve">El área protegida ha promovido los últimos tres años espacios de participación de su gestión para enfrentar los conflictos socioambientales de manera participativa con comunidades campesinas y escenarios de diálogo con los pueblos indígenas que se encuentran en el territorio desde el respeto a la autonomía asegurando la comunicación plena, en especial con el pueblo Nükak. Con los pueblos puinave y curripaco del resguardo RICMARIRP se ha buscado desde el área protegida espacios de reencuentro para superar las inconformidades que dieron lugar a la suspensión de las relaciones.
Es de anotar, que no se tiene establecido un documento formal para establecer el relacionamiento entre campesino y la entidad, se soporta mediante actas, y/o listados de asistencia los encuentros, conversatorios, reuniones...
En el marco de la estrategia de Uso, Ocupación y Tenencia, se logró implementar el mejoramiento de la seguridad alimentaria en 8 familias ocupantes de comunidad de Bacatí y con recursos del proyecto Corazón de la Amazonia se otorgan reconocimientos económicos por la conservación y procesos de restauración al interior del AP.  
Se proyecta implementar el modelo de seguridad alimenatria en el marco del proyecto Corazón de Amazonia en el sector Alto Inirida, benefiando a 16 familias ocupantes. </t>
  </si>
  <si>
    <t xml:space="preserve">Desde el área protegida se incorpora dentro de la planeación el saber tradicional del pueblo nükak y se acompaña mediante acciones de uso y manejo del territorio ancestral. En la actualidad este conocimiento viene articulándose y construyendo agenda con otras estrategias de manejo como monitoreo e investigación, con prevención, vigilancia y control y ordenamiento propio. Sobre este último, para el pueblo Nükak vivir es igual que caminar y por ello, la estrategia de abordaje para el reconocimiento de los usos y significados se realiza caminando, mediante recorridos de cacería, pesca y recolección. </t>
  </si>
  <si>
    <t xml:space="preserve">En el documento técnico del plan de manejo se cuenta con una zonificación y  los usos permitidos son enfocados a la conservación, investigación y educación, los cuales son coherentes con la categoría de manejo de Reserva Natural.  
En la propuesta de plan de manejo se encuentran identificados los servicios ecosistémicos que presta el área protegida pero no están caracterizados.
   Dentro de los actores estratégicos hay algunas comunidades que ven de manera positiva la acción de Parques Nacionales Naturales de Colombia en materia de conservación porque sienten que se benefician de los bosques y el recurso hídrico como servicios ecosistémicos. Por otra parte, algunas comunidades tienen una percepción negativa porque los actores armados ilegales construyen unos imaginarios negativos basados en ideas falsas que sostienen su accionar en el territorio. Ante la dificultad de orden público, el área protegida no puede realizar su ejercicio de educación ambiental para poder superar está situación, especialmente con las comunidades campesinas.
En el marco de la estrategia de Uso, Ocupación y Tenencia, se logró implementar el mejoramiento de la seguridad alimentaria en 8 familias ocupantes de comunidad de Bacatí y con recursos del proyecto Corazón de la Amazonia se otorgan reconocimientos económicos por la conservación y procesos de restauración al interior del AP.  
Se proyecta implementar el modelo de seguridad alimenatria en el marco del proyecto Corazón de Amazonia en el sector Alto Inirida, benefiando a 16 familias ocupantes. 
En cuanto a la contratación de personal se cuenta con interpretes locales de las comunidades indigenas de los Resguardos Nukak y Morichas Viejo. En el marco de las estrategia de restauración se contrata personal local para las diferentes actividades de siembra.  En el área de traslape con los resguardos indígenas se hace un aprovechamiento de los productos forestales no maderables del bosque que son comercializados.  </t>
  </si>
  <si>
    <t>N/A</t>
  </si>
  <si>
    <t>Ecosistemas transformados.</t>
  </si>
  <si>
    <t>Minimizar los conflictos por uso, ocupación y tenencia, a partir de la implementación de acciones dirigidas a la disminución de las presiones, aportando al mantenimiento de la integridad ecológica de la RNN Nukak.</t>
  </si>
  <si>
    <t>Generar propuestas para la armonización, articulación y seguimiento a los procesos de ordenamiento territorial que aporten a la conservación de la RNN Nukak y al desarrollo socioeconómico formal de las comunidades en las zonas de influencia, conforme a su oferta natural.</t>
  </si>
  <si>
    <t>Fortalecer el relacionamiento con las comunidades puinaves y curripacos del resguardo CMRIRP, que contribuya al mantenimiento de los elementos culturales, el estado de conservación y recuperación de áreas intervenidas.</t>
  </si>
  <si>
    <t>Fortalecer los procesos misionales que se desarrollan en la RNN Nukak, a través del diseño e implementación de un modelo de gestión dirigido al incremento de la efectividad del manejo.</t>
  </si>
  <si>
    <t>Avanzar en la coordinación con las autoridades tradicionales (we’baka’ y bewene) relacionados con el área protegida y PNNC para el ordenamiento de la zona traslapada y los grupos con relación directa con el AP, a partir de criterios de usos tradicionales en concordancia con los objetivos de conservación del área protegida.</t>
  </si>
  <si>
    <t xml:space="preserve">En el Plan de manejo vigente, se contempla una estrategia de relacionamiento con las resguardos indigenas, que involucar accciones diferenciadas con el resguardo traslapado y los resguardos vecinos. Estas acciones se han implementado de acuerdo a los interes conjuntos priorizados y a traves de planes de trabajo. En el proceso de actualización del plan de manejo se invulcra a estas comunidades y se proyecta la socialización de la actualización del plan de manejo. La deforestación es la principal presión en la zona nororiental del AP: SVC, SJG y Calamar. Dicha presión se asocia principalmente a la ocupación de tierras con fines de acaparamiento, praderización y ganaderia extensiva. Se tienen apróximadamente 8.614 Ha de deforestación asociadas a 174 viviendas identificadas en el AP, lo que conlleva a otras presiones como las quemas, cacería, pesca, vertimientos, ocupación de cauces, vías (carreteables) y aumento del los cultivos de uso  ilícito. 
El turismo no regulado  terrestre y  fluvial es una presión, especialmente por los ríos Itilla (Calamar), Mesay (Solano), El Tunia (SVC), que conlleva a conflictos relacionados a impactos culturales y ambientales con los potenciales pueblos indígenas en aislamiento. Para el caso de esta presión en el mes de septiembre se puso una medida preventiva de amonestación escrita que ordena la asistencia de un curso obligatorio de educación ambiental en el sector de Calamar a efectos de exponer a los presuntos infractores que el turismo es una actividad ilegal en el parque. En Calamar se cuenta con acuerdos interétnicos de las veredas: Puerto Cubarro, Puerto Polaco y con la comunidad del resguardo indígena El Itilla en el marco de la consulta previa de la segunda ampliación del área; sin embargo, el proceso no se encuentra fortalecido para el manejo participativo de los conflictos. Para el manejo de los conflictos relacionados con presiones y amenazas, el parque cuenta con un protocolo de prevención, vigilancia y control aprobado y en proceso de actualización.  
En la estrategia de comunicación y educación Guardianes de Chiribiquete: se trabaja con niños y jóvenes, se tiene como resultado la generación de contenidos, piezas divulgativas con mensajes de como interpretan la importancia del AP en pro de su conservación, asi como de riesgos y amenazas.  
En linea de estrategias especiales de manejo: las mujeres indigenas de Miriti Parana desarrollan acciones de soberanía alimentaria y realizan aportes de las mujeres al ordenamiento del territorio y se incluyen en los planes culturales de manejo ambiental. Las mujeres y los jovenes del resguardo indigena del El Itilla desarrollan la iniciativa de restauración.   </t>
  </si>
  <si>
    <t xml:space="preserve">En el 2023, se desarrollaron capacitaciones en los siguientes aspectos: Prevención vigilancia y control, ordenamiento, cambio climático, seguridad y salud en el trabajo, riesgo público, procesos administrativos, capacitación en los minimos del parque y herramientas metodologicas entre otros. Aspectos  a mantener: Capacitación  suficiente y oportuna para el desarrollo de las actividades laborales. Capacitación y actualización sobre los instrumentos y herramientas implementadas por Parques Nacionales Naturales para el desarrollo de las actividades.
</t>
  </si>
  <si>
    <t>Los recursos gestionados para el PNN Serranía Chiribiquete provienen de los siguientes proyectos: 1).GEF6: Apoya las estrategias de Prevención, Vigilancia y Control y Estrategias Especiales de Manejo. Esta en fase de cierre. Pendiente el inicio del GEF7 el cual apoyaría las estrategias de restauración ecológica y Estrategias Especiales de Manejo. Los proyectos GEF son en gestión conjunta con DT y NC;  2) ANDES AMAZON FOUND: Aporta al manejo efectivo del PNNSCH, a la implementación de acuerdos de conservación y la estrategia de Prevención, Vigilancia y Control. Esta en fase de cierre, termina en diciembre 2024. 3) RECURSOS DE GOBIERNO NACIONAL-FONAM: destinado para la implementación de acciones de restauración. 4.) PAISAJE CHIRIBIQUETE (Sociedad Zoológica de Frankfurt-SZF): Prevención, Control y Vigilancia (sobrevuelos, infraestructura,), turismo en zona de influencia; 5) LEGACY LANDSCAPE FOUND, con la SZF se gestionó y se recibe la aprobación para aportar al financiamiento del plan de manejo mediante la constitución de un fondo de financiación permanente que iniciará en 2024  6) ICANH: apoya los temas: plan de manejo, educación ambiental, investigación y monitoreo, comunicación y turismo en La Lindosa. 7) MI TIERRA PRÓSPERA (USAID): apoya el tema de Catastro multipropósito del PNN Serranía de Chiribiquete. 9) RE:WILD, apoyo temas: medidas de adaptación al cambio climático basada en ecosistemas, mejoramiento de condiciones de vida y planificación predial. Nota: Los anteriores proyectos se enmarcan en la gestión anual que realiza el PNN Serranía de Chiribiquete.</t>
  </si>
  <si>
    <t>El presupuesto asignado para esta vigencia 2023 fue de COP $1.357.853.279, el cual cubre los requerimientos solicitados por el área protegida, a través del ejercicio de la planeación financiera, donde, de acuerdo a las orientaciones y al techo presupuestal, se hizo una solicitud para esta vigencia 2023 de $1.200.000.000, en esta cifra no se contemplan recursos para la implementación de acciones de restauración ecológica, los cuales fueron incluidos posteriormente en el presupuesto asignado. Adicionalmente a través del proyecto de "Recuperación de la gobernabilidad para abordar la deforestación en las áreas protegidas y sus zonas colindantes que hacen parte del arco de deforestación en los departamentos del Guaviare, Meta, Caquetá, Putumayo"(territoriales Amazonia-Orinoquia), se asignan recursos adicionales con valor superior a $4.000.000.000 de pesos que ingresan al presupuesto en el tercer trimestre del 2023, sin embargo por la complejidad de los procesos de contratación no fueron ejecutados en la vigencia 2023.
Uno de los limitantes que se han presentado en la ejecución del presupuesto es la ruta de contratación establecida por el Nivel Central, lo que conlleva a que se deban liberar los recursos en el segundo semestre. Adicional, se ha evidenciado que la rotación de personal administrativo en la Dirección Territorial ha generado retrasos y dificultades en los procesos contractuales, afectando la implementación de estrategias de manejo como Educación Ambiental, Prevención, Control y Vigilancia, Investigación y monitoreo, restauración y estrategias espaciales de manejo. Sin embargo, se resalta la cooperación de los aliados estratégicos, los cuales, a través de los proyectos, han contribuido con avances en la gestión del PNN Serranía de Chiribiquete.</t>
  </si>
  <si>
    <t xml:space="preserve">El estado y la gestión de los recursos físicos del PNN Serranía de Chiribiquete es el siguiente: 
1. INFRAESTRUCTURA. a) INFRAESTRUCTURA BÁSICA: Sedes administrativas: En Florencia (Caquetá), se cuenta con una sede administrativa en calidad de arriendo; se requiere contar con una sede propia. En San José de Guaviare, se cuenta con una sede compartida con el PNN Nukak. Sedes operativas: Se cuenta con tres (3) sedes operativas propias en buen estado: En San Vicente de Caguán una sede que se comparte con el PNN Picachos y con Corpoamazonia, una (1) sede propia en Calamar y la sede construida en Solano con el apoyo de la SZF que se encuentra en trámite de donación 
b). INFRAESTRUCTURA RELACIONADA CON PROCESOS: Se requiere contar con: un (1) centro de investigación para El Itilla - Sector Calamar (actualmente se tiene uno en Puerto Abeja, que se requiere para recuperar), nueve (9) cabañas de Prevención, Vigilancia y Control (actualmente hay una), (10) estaciones meteorológicas adicionales (actualmente se tienen 6 estaciones),  un (1)  sendero en El Guamo, tres (3) viveros para Calamar, SVC y SJG, (8) parcelas permanentes de monitoreo (se tienen 2 montadas en Puerto Abeja). 
2. EQUIPOS: Se cuenta con: tres (03) camionetas, 10 motos 125cc en buen estado (se requieren 2 más), cuatro (4) botes de aluminio en buen estado (se requieren seis (6) más), cuatro (4) motores fuera de borda 15 hp en buen estado (requieren dos (2) más), dos (2) motores 40hp en buen estado (se requieren 2 más) y dos (2) motores fuera de borda 50hp en buen estado (se requieren 2 más). Se requiere contar con:  dos (2) cuatrimotos para el sector Calamar, un (1) remolque para el transporte de los botes, y cuatro (4) motores 20hp.
Es importante mencionar que, respecto a cierta infraestructura con que cuenta el AP, como el caso de las parcelas permanentes de monitoreo, no se están utilizando, ya que por dificultades de orden público no se ha podido acceder al sector donde están ubicadas. En situación similar se encuentra el centro de investigación, se tiene conocimiento que la infraestructura está en pie, pero se encuentra desmantelado y ocupado por grupos armados al margen de la Ley.  </t>
  </si>
  <si>
    <t>Se acompañó técnicamente las instancias consultivas de turístico para los municipios de  SJG y SVC con mayor incidencia en SJG donde se aporta a la reglamentación del turismo. En articulación con el ICANH y la CDA se acompañó el proceso de planificación de sitios turisticos en el área arqueologica de la Lindosa que incluye estudios de capacidad de carga, formación a diferentes actores del sector turistico, principalmente la comunidad.    
Participación activa en el  periodo 2021-2022 en las mesas de impulso del pilar 1 del ordenamiento social de la propiedad rural y uso del suelo (PDET Piedemonte Caguán Caqueteño y PDET Macarena y Guaviare)-Resolución de conflictos socioambientales.
En el 2022 se propicio desde el Area Protegida un espacio interinstitucional de articulación de acciones para la implementación del plan de vida del Resguardo de Itilla. Se participo en el proceso "Zona Estrategia de Intervención Integral Chiribiquete", generando información, precision de limites, caracterización de la ocupación, entre otros. En este periodo 2021-2023 no se formularon planes de desarrollo municipal y departamental. 
En el año 2022 se elaboraron documentos técnicos con aporte a la actualización de los instrumentos de ordenamiento de Solano y San Vicente del Caguán que incluyen elementos de la zona con función amortiguadora y en el caso de Solano se adelantaron espacios de trabajo para su retroalimentación con el equipo formulador del esquema. 
Es importante resaltar que el área de influencia corresponde a una reserva forestal de Ley Segunda de 1959, con una directriz de ordenamiento de zonas de tipo A y B, que están acordes a las necesidades de protección del área protegida.</t>
  </si>
  <si>
    <t>SIDAP Guaviare: la secretaría técnica es ejercida por la RNN Nukak, quien orienta la construcción de los planes de trabajo. Se avanza en la implementación de acciones de fortalecimiento de capacidades para la constitución de RNSC, inclusión de otras estrategias de conservación e iniciativas sostenibles.
SIDAP Caquetá: no se logrado  articular acciones en los dos últimos años, siendo uno de los temas tratados en sesión del SIDAP en diciembre 2023 en donde se menciona la importancia de su dinamización y las acciones que aisladamente se han venido desarrollando para la constitución de RNSC y sistemas municipales de áreas protegidas.   
SIMAP San Vicente: Existe la instancia pero en las vigencias 2022-2023, no se realizarón acciones. Se espera la modificación del acuerdo de constitución y su reactivación.
Estas instancias e instrumentos de planificación, contribuyen al fortalecimiento de la conectividad con el área de influencia, ya que corresponde a una reserva forestal de Ley Segunda de 1959, con una directriz de ordenamiento de zonas de tipo A y B, que están acordes a las necesidades de protección del área protegida.ESTA VARIABLE NO APLICA PARA EL PNN SERRANIA DE CHIRIBIQUETE</t>
  </si>
  <si>
    <t>El AP identifica diferentes Servicios Ecosistémicos; sin embargo, no cuenta con su caracterización. Para la actualziación del plan de manejo se incorporará este elemento dentro del componente estratégico para poder generar la información base.
Es importante resaltar que los objetivos de conservación del PNNSCH están enfocados en el mantenimiento de los servicios ecosistémicos que provee el área protegida, y desde el plan de manejo y el portafolio de investigaciones, está proyectado generar información de línea base, también, aportando desde la estrategia de investigación y monitoreo, y de PVC.
Adicional, se integra la planificación de los recursos naturales orientada alos servicios ecosistémicos con el área de influencia, la cual corresponde a una reserva forestal de Ley Segunda de 1959, con una directriz de ordenamiento de zonas de tipo A y B, que están acordes a las necesidades de protección del área protegida.</t>
  </si>
  <si>
    <t xml:space="preserve">1. AUTORIDADES AMBIENTALES: Con autoridades ambientales se mantienen el memorando que tiene vigencia hasta el 2025, con CDA se priorizan algunas acciones de zona con función amortiguadora, acuerdos de conservación y planificación de sitios turisticos en la Lindosa  y jornadas de profundización con el SENA. Apoyos al proceso de declaratoria del área de conservación Bajo Guayabero. Se mantiene el memorando de entendimiento pero no se concretan acciones en territorio, sin embargo se articulan acciones en los comite de control y vigilancia de los recursos naturales renovables a nivel municipal y departamental.  
 2.ENTIDADES TERRITORIALES:  relacionamiento con los municipios de Solano,  Cartagena del Chaira, San Vicente del Caguá, Calamar, San José del Guaviare y Miraflores; se mantiene la articulación en las instancias de  locales los concejos municipales de desarrollo rural (CMDR)  y departamentales Concejo departamental de politica ambienal (CODPA) en Guaviare, CONSEA en el departamento del Caquetá, SUBNODO de cambio climático, Mesa forestal en los dos departamentos, mesa agroclimática  en Caquetá e instancias relacionadas con el tema de turismo. En relación con los convenios teniendo en cuenta los cambios de las administraciones se retomara con las nuevas administraciones
3. INSTITUCIONES DEL ORDEN NACIONAL:  con el ICANH, se tiene convenio y plan de trabajo, se avanzó en la actualización del plan de manejo (zonificación); se avanza con la coordinación para la elaboración del informe de riesgo eminente para PIAS con el apoyo de ACT, en el departamento del Guaviare en articulación con CDA, Gobernación entre otros se apoyaron acciones de turismos en zona de influencia del parque (Lindosa -predios Calamar- Iniciativa FCDS). Con la  Agencia Nacional de Tierras-ANT, se cuenta con un acuerdo suscrito en el marco de la ampliación del Parque,  se concreta la entrega formal del predio Los Almendros a las dos familias reubicadas, Yaguara II (verificar evidencia)proceso de reubicación pueblo Nasa. Con el Ministerio de Desarrollo Sostenible se participó en los espacios de lanzamiento de los Núcleos de Desarrollo Forestal, la suscripción el Pacto Social para la Conservación de los Bosques en el municipio de Calamar. Con el SENA se suscribió memorando de entendimiento a nivel nacional, se realización de dos jornadas de profundización con aprendices del SENA  Guaviare; ejercicio articulado con ICANH, CDA, SZF, también se desarrollo cine-foro. Con la Aeronautica civil se coordina la realización de sobrevuelos de baja altitud para el monitoreo de presiones en el Parque; en el marco del GEF6 con el apoyo de la defensoria del pueblo regional Caquetá, se participó de un ejericio de análisis de las situaciones de riesgo público que afectan a la gestión del área protegida. 
4.INSTITUCIONES EDUCATIVAS: Se concerto e implemento planes de trabajo con las instituciones educativas en los municipios de la jurisdicción del parque para el desarrollo de los módulos educativos y eventos, se incluyen las acciones realizadas en Florencia, igualmente se implementaron jornadas de profundización con la Universidad de la Amazonia y se apoyo otras iniciativas como Aula viva en el departamento del Guaviare. Para el posicionamiento del área protegida  se tuvo relacionamiento con la  Universidad Distrital, Universidad del Bosque y la Universidad Externado.
5.COMUNIDADES:  se ha vinculado a los procesos de restauración implementados AP, 43 familias pertenecientes a las Juntas de Acción Comunal de las veredas Puerto Polaco, Puerto Cubarro, Caño Caribe, La Tigrera, Brisas del Itilla y La Cristalina del municipio de Calamar, contando con la participación de algunos miembros de las directivas de las JAC. 
6.ONG´s:  Con WWF Colombia, se adelantaron espacios de socialización de análisis de vulnerabilidad al cambio climático y se dio acceso al Dropbox de los resultados del proceso de monitoreo comunitario en el sector Calamar, con SZF  se elaboró la propuesta completa del programa "Chiribiquete Legacy Landscape"; adicionalmente se recibe la confirmación de la suscripción y aprobación de la propuesta, con ACT se mantiene la articulación  en los siguientes temas PIAs y acuerdos de colindancia.  Con Re-wild  se trabaja en un proyecto para apoyar los procesos de planificación predial en el sector Calamar con enfasis en tema de clima, se implementan medidas de adaptación al cambio climático a nivel predial (20 familias) y se avanza en la construcción de la estratégia de cambio climático del parque, Fundación Herencia Caribe se revisa el plan de trabajo y se culmina las acciones relacionadas al fortalecimiento de la estrategia Guardines de Chiribiquete, EDUCAPAZ la implementación de la Iniciativa de educación ambiental para la paz, priorizado para 3 Instituciones educativas y sus sedes, que incluyen la IE del El Itilla, a través de la implementación de la metodología CRESE.  </t>
  </si>
  <si>
    <t xml:space="preserve">RESGUARDOS COLINDANTES: En el 2021 se adelantó en San Jose de Guaviare un espacio de articulación con los resguardos: Puerto Zabalo Los Monos, Monochoa, Aduche, Mesai del Yarí, Nonuya de Villaazul y Miriti Parana, con el fin de revisar el estado de los procesos, el avance de los planes de trabajo y las acciones a desarrollar para avanzar en el cierre del programa GEF6 y establecer interes para la implementación del GEF7. Con este ejercicio se concreta el cierre de los planes de trabajo de Mesai y Miriti, y se  identifican acciones pendientes con los resguardos: Nonuya de Villazul, Aduche, Monochoa y Puerto Zabalo Los Monos. Entre 2022 y 2023 se cierran los planes de trabajo de Nonuya de Villazul y Aduche. En el 2023, se retoma la concertación de planes de trabajo para el GEF7 para Nonuya de Villazul, Aduche y Miriti Parana. Es importante destacar el interes conjunto por la protección del territorio de Pueblos Indigenas en Aislamiento que se refleja en la definición de áreas de interes comun con los resguardos. RESGUARDO CON TRASLAPE: En el 2022 se constituyó el comite de coordinación entre el PNN Serrania de Chiribiquete y los delegados del  Resguardo de El Itilla, con la finalidad de facilitar los procesos de articulacion y coordinación que se adelantan entre las dos autoridades, entre las temáticas desarrolladas se destacan: Regimen especial de manejo, plan de manejo y la implementación de iniciativas de restauración. En lo relacionado con restauración se adelanta la implementación de 50 hectareas en enriquecimiento de rastrojos y 8 hectareas en arreglos agroforestales de cacao-platano y maderables. Además, el fortalecimiento de capacidad en temas de restauración y recuperación de semillas con las mujeres. Con el Resguardo Indigena El Itilla. Se avanza en la implementación de los acuerdos de consulta previa que incluye la construcción del REM. Se inicio el proceso de socialización y retroalimentación del plan de manejo.
En el Sector Sur se cuenta con las lineas estrategicas de cada uno de los resguardos a partir de la áreas y temas de interés común. Es importante destacar el interes conjunto por la protección del territorio de Pueblos Indigenas en Aislamiento que se refleja en la definición de áreas de interes comun. 1. RESGUARDO INDIGENA El ITILLA (Traslapado con el Area Protegida): Se avanza en la implementación de los acuerdos de consulta previa, se generó un plan de trabajo para el 2023 concretandose el fortalecimiento de la instancia de coordinación. Se culmino la implementación de la iniciativa de enriquecimiento de rastrojos y sistemas agroforestales con cacao financiado con recursos GEF6 y HECO.  2. RESGUARDOS INDIGENAS COLINDANTES (en el limite sur del Parque): Se completó el cierre de planes de trabajo GEF6 con  Aduche y se toma relacionamiento con el resguardo indigena Miriti y Nonuya de Villazul, dadas las condiciones de relacionamiento con los Resguardos Puerto Sabalo los Monos y Monochoa, se evalua la pertinencia de continuar con las acciones comprometidas. 3. RESGUARDO YAGUARA II: Continua la situación identificada con la Agencia Nacional de Tierras, de un posible traslape del Resguardo con el Parque. Se socializa la ultima versión relacionada con el posible traslape. 4. RESGUARDO INDIGENA GRAN VAUPES: Semantiene la comunicación con la organización ACTIVA para coordinar el primer ingreso a territorio. </t>
  </si>
  <si>
    <t xml:space="preserve">Con ICANH se tiene un comite de planeación formalizado en el modelo de gestión y se suscriben planes de trabajo anuales sobre los cuales se hace seguimiento. En los espacios con el ICANH se avanzo en la actualización del plan de manejo. Con el Resguardo Itilla se cuenta con una instancia de coordinacion, se generan planes de trabajo y su respectivo seguimiento. Se inicio el proceso de socialización y retroalimentación del plan de manejo.
Con los resguardos colindantes del sector Sur: se generan planes de trabajo con sus respectivos seguimientos. Acuerdos de conservación con comunidades campesinas de Calamar: 10 acuerdos en el 2021 y 10 acuerdos en el 2023. Acuerdo interétnico con El Itilla, Puerto Polaco y Puerto Cubarro. En el 2022-2023 se gestiona con  la Sociedad Zoológica de Frankfurt un mecanismo de financiación para fortalecer la goblernanza local.  </t>
  </si>
  <si>
    <t xml:space="preserve">En la implementación de la linea "Estrategias Especiales de Manejo, se integro el saber tradiccional y local de las comunidades indigenas en la implementación de los planes de trabajo con los resguardos colindantes. En el caso del Resguardo traslapado, se integro el saber tradiccional y local de las comunidades indigenas relacionado con semillas y palmas en la implementación de la iniciativa de restauración ecológica. En la implementación de la linea Ordenamiento asociado a zona con función amortiguadora, se integro el saber tradiccional y local de las comunidades campesinas en el proceso de planificación predial e implementaación del portafolio de inversión. En la instancia de gestión del conocimiento del modelo de gestión del conocimiento se incluye el dialogo de saberes como elemento estructurante de dicha instancia. </t>
  </si>
  <si>
    <t xml:space="preserve">Se tiene la versión básica actualizada del programa de monitoreo con diseños de monitoreo de calidad de agua empleando indicadores asociados a macroinvertebrados, diseño que a su vez ya tiene el modelo de datos validado en SMART por la DTAM y Nivel Central. También se incluyó un diseño de monitoreo de presiones siguiendo los lineamientos de Parques Nacionales Naturales de Colombia. Se tiene una versión básica del Portafolio de Investigación cuyas líneas de investigación han sido construidas conjuntamente con el ICANH. En el año 2021, el ICANH empezó a trabajar en la construcción de la iniciativa “Preservando el pasado: Conservación preventiva del sitio del Patrimonio Mundial PNN Serranía de Chiribiquete y su área de influencia”, la cual tiene como propósito generar información base sobre el estado de conservación del arte rupestre. La fase de campo se efectuó en el año 2023. Se cuenta con avances en la construcción y consolidación de la linea base de biodiversidad con apoyo de SZF y el SIB Colombia. Se cuenta con avances de indicadores de filtro grueso (coberturas de la tierra), se inicia la captura de de datos metereológicos de las estaciones instaladas con el apoyo de la Sociedad Zoologica en los sectores (5 estaciones: en los sectores de gestión de San Vicente, Solano, San José del Guaviare, Calamar y al interior del Parque en el sector de la serranía). Por parte del ICANH, se tomarón datos para evaluar el estado de conservación de las pinturas rupestres y se entregan resultados en el año 2024.
Las investigaciones realizadas en el área protegida han contribuido a apoyar las necesidades de manejo del Parque, sin embargo, desde el Portafolio de Investigación, que se encuentra en actualización, están contemplando las necesidades de manejo del área protegida, y, a partir de este instrumento, se continua trabajando con diferentes aliados para su implementación y generación de nueva información que aporte a la gestión y manejo del área.
Actualmente el área protegida cuenta con algunos monitoreos sistemáticos y sus resultados son incorporados en el manejo adaptativo, otros monitoreos se encuentra en proceso de diseño para ser implementados en el mediano plazo.     </t>
  </si>
  <si>
    <t>No aplica. Parques Nacionales diseñó una ruta para regular los ingresos no permitidos por parte de los operadores turísticos, a través de los sobrevuelos de disfrute de bellezas escenicas, sin embargo, esta estrategia no tuvo continuidad, por lo tanto, esta variable no aplica para el área protegida.</t>
  </si>
  <si>
    <t>Integridad: 4.251.367,8 (99.8%).</t>
  </si>
  <si>
    <t>Acuerdos socioambientales y poiliticos con comunidades mestizas amazonicas</t>
  </si>
  <si>
    <t>Se analizó la efectividad de las acciones de prevención que se han podido desarrollar para el año 2023 y el cumplimiento a la meta anual del PAA. El ejercicio de autoridad ambiental se realiza en los sectores del AP a través de sobrevuelos, analisis de cambio de cobertura y recorridos conjuntos con autoridades étnicas; los sectores de gestion estan referidos como: sector Putumayo, sector Caucaya, Sector Eje carreteable, Sector Caqueta y Sector Macaya-Sencella (este ultimo sector de Mecaya - Sencella sin ejericicios de autoridad ambiental). Por otro lado, se analisa las posibilidades de actuación según las condiciones de riesgo público.
Los mecanismos existentes para controlar el acceso y uso de los recursos y las actividades incompatibles, son de coordinación y tienen en cuenta la reglamentación de los usos definidos para el área protegida; sin embargo hay algunas limitaciones por el contexto territorial que han debilitado la posibilidad de ejercerlos de manera mas efectiva. Se ha fortalecido los mecanismos de regulación aunque hace falta su definicion para recoger de manera completa las necesidades de gestión del AP.
El personal del AP tiene capacidades que se ven limitadas en cuanto a la aplicación de la reglamentación establecida, por el contexto del territorio, orden público, acceso a presupuesto para la gestión, situaciones externas, infraestructura. Se realiza el ejercicio de calculo de porcentaje, de acuerdo a la proyeccion establecida en el plan de accion del plan de manejo del area protegida.
Se requiere personal para abordar los diferentes ejercicio de relacionamiento y generación de confianza para las lineas de trabajo del area protegida en los 5 sectores de manejo que tiene en PNN La Paya: Mecaya-Sencella, Caquetá, Eje carreteable, Caucaya y Sector Putumayo.</t>
  </si>
  <si>
    <t>No existe analisis de integridad para la Paya, se espera realizar un  ejercicio preliminar con el analisis de coberturas, el PNN La Paya no cuenta con un analisis de integridad ecologico completo, existen lecturas parciales sobre las prioridades integrales de conservacion para efectos de la aplicación del aemapps se aplico metodologia a partir del documento plan de manejo. Sin embargo, es fundamental realizar un análisis completo incorporando en la metodologia de integridad ecologica los elementos culturales que permitan avanzar hacia un manejo integral de conservacion del area protegida. Se cuenta con un proceso de monitoreo para varias lineas, hasta el momento solo se cuenta con mayor informacion para dos.
El área protegida estableció sus objetivos de conservación en su plan de manejo vigente y se están implementando de manera parcial debido a la  actualización que se encuentra en proceso.
Mediante un análisis realizado en el año 2022 el PNN La Paya, teniendo en cuenta la base de las coberturas naturales según la metodología Corine Land Cover (escala 1:25.000) pudo evidenciar que entre los años 2019 y 2021, más del 94% del área protegida esta aun en estado natural, cobertura de bosque natural sin ningún nivel de intervención dejando así un minino y considerable porcentaje de áreas transformadas, una porción de área con bosques fragmentados, que aún mantiene un nivel de conectividad alta y considerada, respecto a las presiones antrópicas y otros procesos que afectan la integridad ecológica y el equilibrio ecosistémico del Área. Teniendo como base los atributos ecológicos utilizados en el presente análisis, nos da la guía para la efectividad y manejo del área protegida, para así poder tomar decisiones de gestión efectiva. El PNN La Paya, como área estratégica como corredor de conectividad, cuenta con una estructura ecológica deseable, la cual presenta una estructura de conservación de mas del 97%, en estructura de bosque natural, a pesar de que se evidencia en los mapeos que se realizan con los análisis de coberturas anuales, donde la cambiante economía y la confluencia de grupos al margen de la Ley, el 3% aproximadamente esta en intervenido, ocupado por su mayoría por cultivos de uso ilícito y potreros con pasturas para producción de ganadería extensiva.
El programa de monitoreo y el portafolio de investigaciones se encuentran en avance para su revisión y ajuste, los cuales están ligados a la elaboración del Plan de Manejo.</t>
  </si>
  <si>
    <t>A pesar de que el àrea protegida tiene un buen diseño, existen impactos en el área externa (zona carreteable) por ganaderìa, en la zona del Sencella por la ampliaciòn de la frontera agropecuaria hacía las partes altas de la cuenca del Río Mecaya, en el mismo sentido frente a los objetivos relacionados con el tema cultural, es importante la articulaciòn al concepto territorial indìgena (complejo cultural Yahè, complejo cultural de la coca, tabaco y la yuca dulce).</t>
  </si>
  <si>
    <t>Es necesario precisar que desde la firma de los APV, el objeto de estos estan encaminados a la generacion de esfuerzos conjuntos tecnicos, logisticos, economicos que permitan la suscripcion de acuerdos y uso y/o el REM, en este sentido todo el proceso de relacionamiento con las pueblos indigenas se encamino hacia el REM y se definio el paso a paso y los minimos para la fase de trancision. Por tal motivo, se requiere generar el diálogo con los niveles de PNNC, en el que se defina la ruta critico para la construccion del instrumento de manejo conjunto teniendo en cuenta el avances y el enfoque con el que se ha abordado la gestion con los pueblos indigenas.
El PM del PNN La Paya se encuentra en proceso de actualización que se revisó por los niveles de gestión de PNNC y se avanza en el proceso de consulta previa con los pueblos indígenas.
Los cambios en la de cobertura del PNN LA PAYA que se han generado en los ùltimos años,  están asociados a cultivos de uso ilicitto, ganaderia, deforestación, caceria, pesca, extración de fauna, extración de madera, agricultura, residuos solidos y líquidos; ademàs de estos existen presiones externas por hidrocarburos y ampliación de la frontera agropecuaria, agricola.
El AP reconoce la importancia de vincular el enfoque de genero e intergeneracional en la planeación, sin embargo se necesita poder construir en conjunto con los pueblos indigenas y demas actores estrategicos, las metodologias que permitan incorporar estos enfoques en la planeción, el manejo y la toma de decisiones en el AP.</t>
  </si>
  <si>
    <t>Para el año 2023, en ejecucion del PAA (Gobierno Nacional) y POA (Proyecto GEF CA &amp;), con la inclusión del recurso adicional del proyecto GEF CA para articular y dinamizar los APV, en el marco de los planes de accion elaborados por cada asociacion de los cuatro pueblos firmantes de los acuerdos. Esto en terminos de la gestion para la implementacion de los APV, se conto con el recurso suficiente para la contracion del recurso humano de los pueblos firmantes de los acuerdos.
El área protegida gestiona recursos para iniciar un proceso de restauración ecologica con comunidades indígenas como alternativa que contribuye economicamente a las comunidades.
El presupuesto ha disminuido con el paso de los años, se presentan dificultades administrativas en la ejecución presupuestal en cuanto a contratación de personal, adquisición de insumos y equipos para la gestión. No se tiene en cuenta la proyección presupuestal, lo cual deja a un lado las necesidades del área que sepresentan en el territorio para avanzar en los procesos priorizados en la gestión, esto no permite que exista un presupuesto seguro para seguir avanzando en lo que se plantea en el instrumento de planeación y dificulta la confianza.</t>
  </si>
  <si>
    <t xml:space="preserve">El AP ha venido realizando con los diferentes actores estrategicos la gestión para el acercamiento, dirigidos a fortalecer y/o establecer agendas conjuntas, como  son los planes de acciòn de los Acuerdos Politicos de Voluntades (ACILAPP, ACIPS y APKAC) y acciones encaminadas a fortalecer el cumplimiento del APV; sin embargo es neceario resaltar que los esfuerzos instiucionales se quedan cortos en el reto de la gestion con grupos etnicos. Por otro lado, el nucleo el Yuriya limita su acercamiento institucional por las situaciones de orden publico. Hay una estigmatizacion frente a las organziaciones de trabajo campesino.  En el área protegida Se realiza acercamiento con la Junta de acción comunal El Triunfo con el objetivo de avanzar en procesos de transformación de conflictos territoriales, se implementa proyecto para el fortalecimiento comunitario. En el marco del relacionamiento institucional, en los procesos de educación ambiental se implemento una ruta de relacionamineto y acercamiento con el colegio Naval, para la dinamización del programa de educacion ambiental y sus  mecanismos.
Asi mismo, Alcaldia, fuerza publica y autoridades ambientales en el marco juridico y normativo cumplen sus funciones de acuerdo a los acercamientos existentes (CORPOAMAZONIA y PNN) y amparos de ley (Fuerza publica) en el nivel nacional. Sin embargo, es de aclarar que en el nivel regional y local existen falencias en la coordinación interinstitucionales debido al inclumplimiento en las acciones prioritarias de medidas cautelares entre otros, a la dependencia de toma de decisiones de nivel nacional y regional. </t>
  </si>
  <si>
    <t>Se cuenta con instrumentos de coordinación a traves de un acuerdo político de voluntades entre la autoridad ambiental y las asociaciones indígenas ACILAPP, APKAC, ACIPS del municipio de Leguizamo, permitiendo  conjuntamente  elaborar los planes de acción que permiten avanzar en acciones en uso y manejo del territorio.
Si bien existen los APV que contemplan instancias de coordinación y su instrumento de planeación conjunta (planes de acción) estos responden al cumplimiento del objeto de acuerdo (acciones encaminadas a la suscripcion de REM o acuerdos de uso) y en esta medida, carece de garantias o sostenibilidad financera para la implementación de dichas acciones. Se proyecta la posibilidad de formalización de otros modelos de coordinación con autoridades etnicas que logren legitimidad de la gobernanza compartida en el territorio (REM) y que desarrollen un modelo de sostenibilidad financiera para su implementación.
Para el año 2023 el ejercicio de autoridad ambiental ha sido posible a traves de la coordinación en el marco de los acuerdos politicos de voluntades, se han desarrollado diferentes recorridos conjuntos en territorio y se avanza en el proceso para la recuperación de la cuenca del Caucaya con las comunidades del sector.
En el marco de la actualización del Plan de Manejo del PNN La Paya, en 2023 se proyectó avanzar en el proceso de consulta previa con los pueblos indígenas Zio bain, murui-muina, coreguaje y kichwa.
En proceso de reformulacion del plan de manejo del AP; en el plan estrategico se ha incorpado, lo concertado con las comunidades indìgenas para la fase de transicion al REM. Se ha avanzado con a traves de los acuerdos politicos de voluntades con las autoridades kichwas, Murui-muina, Siona y Koreguaje en la construcciòn de lineas de acciòn de inicidencia territorial, lo cual ha permitido avanzar en la estruturaciòn del modelo de relacionamiento y gestiòn conjunta.Si bien existen los APV que contemplan instancias de coordinación y su instrumento de planeación conjunta (planes de acción) estos responden al cumplimiento del objeto de acuerdo (acciones encaminadas a la suscripcion de REM o acuerdos de uso) y en esta medida, carece de garantias o sostenibilidad financera para la implementación de dichas acciones. Se proyecta la posibilidad de formalización de otros modelos de cordinación con autoridades etnicas que logren legitimidad de la gobernanza compartida en el territorio (REM) y que desarrollen un modelo de sostenibilidad financiera para su implementación.
Para el presente año 2023 el ejercicio de autoridad ambiental ha sido posible a traves de la coordinación en el marco de los acuerdos politicos de voluntades, se han desarrollado diferentes recorridos conjuntos en territorio y se avanza en el proceso para la recuperación de la cuenca del caucaya con las comunidades del sector.</t>
  </si>
  <si>
    <t>Se tiene coordinación con algunos actores estrategicos y planes de trabajo con los siguientes actores (Asociaciones indìgenas ACILAPP, APKAC, ACIPS y Resguardos filiales. con PNN Nacional Gueppi, Reserva de producciòn faunistica Cuyabeno), que inciden en  las medidas de manejo; sin embargo, se debe fortalecer los ejercicios de coordinación que orienten las acciones para la toma de decisiones enmarcados en los escenarios de conflicto del territorio en el AP.</t>
  </si>
  <si>
    <t>En el marco de los compromisos en el  CIDEA del departamento del Guaviare, se continuó con capacitaciones, huertos escolares, restauración con especies nativas, manejo de residuos sólidos y actividades lúdicas en el marco de la educación ambiental con instituciones educativas de la zona con función amortiguadora, algunos de los procesos adelantados se ven limitados por la situación de riesgo publico que se presenta en el territorio. 
Entre las dificultades para el desarollo de las actividades tiene que ver con las situaciones de riesgo público, políticas y lineamientos con instituciones  no permite avanzar en convenios y acuerdos con los diferentes actores. La presión que ejercen los grupos armados ilegales hacia las comunidades campesinas e indígenas inciden en el relacionamiento con la institución. 
Se continua apoyando a los propietarios de las 5 RNSC, asi como a  nuevas iniciativas de conservación privadas. Talleres con fincas turisticas del Retorno, con el fin de capacitar a los propietarios en el registro de RNSC y la conformación de organizaciones articuladoras. 
Se desarrollaron reuniones de comité SIDAP - AIA Guaviare, familias campesinas, y actividades para fortalecer el relacionamiento con el RI Nukak con apoyo de entidades gubernamentales, para el fortalecimiento de organizaciones articuladoras que acojan las estrategias complementarias de conservación - OMEC. 
Se avanzó en el monitoreo de las plantulas en el proceso de restauración con las comunidades campesinas de Bacatí- mpio de Miraflores. En el Alto Inirida, al interior y en área de influencia se ha realizado restauración en áreas deforestadas por cultivos  de uso ílicito. Dichas acciones se han logrado con organizaciones tales como Colverde y Cooagroguaviare quienes implementan las actividades de restauración, teniendo en cuenta que el euqipo técnico dal AP no puede ingresar al territorio por cuestiones  de orden público. 
Se apoyó de la mano de otras organizaciones como  Amazonia mía - USAID y FCDS - Fundación para la Conservación del Desarrollo Sostenible en el marco de la Medida cautelar para el Pueblo Nukak, la cual busca el retorno de las comunidades a sus territorios,  actividades relacionadas con sus costumbres y actividades de subsistencia.  
Se tiene esperanza en los dialogos con los distintos grupos armados ilegales en el departamento del Guaviare, para que en un futuro se pueda hacer gestión de gobernanza institucional al interior del área protegida y sus zonas de colindancia.</t>
  </si>
  <si>
    <t>La proyección presupuestal se realiza con base en el PAA del año anterior, así como en las necesidades apremiantes del AP en relación a la contratación de prestación de servicios de profesionales para apoyar en las diferentes líneas temáticas, así como la necesidad de contar con apoyo técnico y operativo para los diferentes sectores donde se focalizan las acciones de Restauración, UOT, PVyC, EEM y Eduanbiental del AP. 
Para la vigencia 2023 además de los recursos propios, se contó con recursos de Patrimonio Natural enfocados en la línea de Restauración, así como la ejecución de convenios para el seguimiento de las acciones de Restauración de las vigencias 2021 y 2022.
Es importante mencionar que se hicieron recortes del 50% para contratación de combustibles, en general se cuenta con  recurso para atender la demanda de necesidades del AP.</t>
  </si>
  <si>
    <t>El SF PMOIA cuenta con el Plan de Manejo consultado y protocolizado con comunidades indígenas. Se viene implementando el Plan Estratégico del Plan de Manejo, para lo cual se tienen acciones que se desarrollan en las lineas de gestión del área protegida.
Se realiza el seguimiento a la implementación del Plan Estratégico a través del seguimiento a las metas del PAA del área protegida. 
Además: 
En relación con el primer  objetivo estratégico se hace seguimiento al objetivo de gestión uno que corresponde con Coordinar e implementar acciones de manejo conjuntas con las Autoridades Tradicionales Indígenas, se hace seguimiento a través del indicador que se define por nivel central, y se realiza seguimiento en el PAA.
En relación con el objetivo de gestión "Recuperar las áreas transformadas del zonobioma húmedo tropical del SF Plantas Medicinales Orito Ingi Ande" se realiza seguimiento en el PAA, pero además se hace monitoreo de cambio cambio de coberturas que da cuenta de el avance en el proceso sucesional en las áreas liberadas de cultivos ilícitos.
En relación con el objetivo de gestión "Fortalecer el ejercicio de la autoridad ambiental", "Fortalecer los procesos misionales que se desarrollan en el área protegida", "Posicionar en las diferentes instancias locales y regionales la zona con función amortiguadora del SFPM Orito" y Posiciona"r el área protegida por su importancia natural y cultural para el Piedemonte Andino Amazónico y los pueblos indígenas asociados a la cultura del Yage", se realiza seguimiento a traves del PAA. Y en como resultado de este seguimiento se da cuenta de los resultados positivos en el manejo del área protegida.
En relación con  el objetivo de gestión "Establecer una estrategia de gestión del conocimiento, que incluya la implementación del programa de monitoreo y el portafolio de investigaciones para las Prioridades Integrales de Conservación" se tiene indicadores PAA, pero además se realizan actividades de seguimiento con las abuelas del pueblo Cofan, y se tienen informes de resultados de levantamiento de linea base de la parcela permanente al interior del área protegida y de gestión de conocimiento de Plantas Medicinales, y documento de monitoreo de cambio de coberturas.</t>
  </si>
  <si>
    <t>En 2023, el área protegida tuvo 6 funcionarios y 19 contratistas por prestación de servicios. Con este personal el área protegia esta desarrollar su gestión en el Sector Sur del área protegida. Se requiere pesonal para desarrollar la gestión en el Sector Nariño del área protegida.
De acuerdo con la matriz GERHU que realizó en AP correspondiente al periodo de análisis 2023, el AP requiere 47 personas en total para su funcionamiento.</t>
  </si>
  <si>
    <t>Luz Adriana Malaver Rojas
Jefe de Area Protegida
luz.malaver@parquesnacionales.gov.co</t>
  </si>
  <si>
    <t>PNN Cordillera de los Picachos</t>
  </si>
  <si>
    <t>Amazonia, Orinoquia y AndinaOrobioma Bajo y Medio de los Andes, y Arbustales del Orobioma Alto de los Andes, Zonobioma humedo tropical de la amazonia orinoquia y Helobioma amazonia orinoquia.</t>
  </si>
  <si>
    <t>El PNN Cordillera de los Picachos se declaró como Parque Nacional mediante el acuerdo 018 del 2 de mayo de 1977 del INDERENA, aprobado por resolución ejecutiva 157 del Ministerio de Agricultura</t>
  </si>
  <si>
    <t>Conservar la flora, la fauna, las bellezas escénicas naturales, los complejos geomorfológicos, manifestaciones históricas para fines científicos , educativos, recreativos y estéticos de la región del Pato - Guayabero</t>
  </si>
  <si>
    <t>Mitigar los efectos del uso y ocupación del área protegida mediante la implementación de acciones de
restauración, comunicación, ecoturismo y monitoreo en el marco de los acuerdos alcanzados en la mesa nacional de concertación con campesinos.</t>
  </si>
  <si>
    <t>Posicionar el Parque a partir de su estado de conservación y de provisión de servicios ecosistemicos como eje para el ordenamiento ambiental y elemento clave en el desarrollo sostenible de la región, a través de la dinamización de espacios locales y de la implementación de una estrategia de construcción social de conocimiento.</t>
  </si>
  <si>
    <t>Incidir en los procesos de planificación del ordenamiento ambiental del territorio que se están consolidando en la zona con función amortiguadora del PNN, contribuyendo a la reducción de las presiones hacia el interior del área protegida y al mantenimiento de la conectividad ecosistémica, así como al favorecimiento de la conservación de los VOC.</t>
  </si>
  <si>
    <t>Articular procesos orientados a la generación de conocimientos y recuperación de saberes locales, que faciliten la toma de decisiones para el manejo efectivo del área protegida.</t>
  </si>
  <si>
    <t>Fortalecer la capacidad técnica y operativa del parque que aporte al cumplimiento de su misión institucional.</t>
  </si>
  <si>
    <t>Management objective 6</t>
  </si>
  <si>
    <t>Management objective 7</t>
  </si>
  <si>
    <t>3</t>
  </si>
  <si>
    <t xml:space="preserve">Integridad:  94%, en buen estado de conservación </t>
  </si>
  <si>
    <t>Coberturas transformadas:16122,59 Ha transformadas, identificadas a partir del análisis del Monitoreo de coberturas antrópicas en los Parques Nacionales Naturales de Colombia Año 2021 a escala 1:25.000</t>
  </si>
  <si>
    <t>At the start of project bushmeat sales in markets are 20 tons/per year (baseline upon which progress will be measured).</t>
  </si>
  <si>
    <t>Ganadería y Agricultura</t>
  </si>
  <si>
    <t>Pérdida de bosque</t>
  </si>
  <si>
    <t>16122,59 ha transformadas</t>
  </si>
  <si>
    <t>La zonificación de manejo del PNN Cordillera de los Picachos identifica tres zonas de manejo: intangible, primitiva y de recuperacion natural.
Zona intangible: Esta zona representa la mayor parte del area protegida que corresponde al 75%, corresponde en su mayoria a bosque andino con cobertura de bosque denso de tierra firme, mantiene su estado de conservacion dado que su topografia y la estructura del terreno limitan la accesibilidad, en esta zona hay cumplimiento total de la reglamentación.
Zona primitiva: Esta zona tiene cercania al limite del parque, y en algun momento presento intervencion antropica en los sectores de gestion Pato - Balsillas y Uribe, sin embargo la zona se mantiene en riesgo potencial de intervencion o de ampliacion de frontera agropecuaria, aunque desde las estrategias de manejo del área protegida se avanza coordinadamente con las comunidades en el cumplimiento de la reglamentación.
Zona recuperacion natural: En esta zona se presenta una compleja problematica de ocupación no permitida, deforestación, quema y transofrmación de cobertturas en pastos limpios, se incumple la reglamentación, persisten las presiones desde hace 30 años en una problemática que requiere la intervención de otros organismos del estado ya que la población se ha estabilizado, tiene su actividad economica en el área protegida y no esta abierta a generar acuerdos de conservación entre otras por las presiones de grupos armados.El PNN está subdividido para propósitos de manejo en 4 sectores, de los cuales se hace presencia permanente en 2 con acciones de prevención, control y vigilancia reforzados con estartegias como los procesos de gobernanza local, emprendimientos y suscripción de acuerdos de conservacion con familias campesinas ubicadas en estos sectores en la zona aledaña al Parque. Respecto  la existencia de mecanismos para controlar y vigilar el uso del Parque se cuenta con un protocolo de prevención, vigilancia y control, instrumento que se formula con una vigencia de 5 años y donde se definen las acciones basadas en la normatividad nacional sobre los Parques Nacionales. Se hace seguimiento a las presiones y se definen las estrategias para abordarlas desde las capacidades del área protegida.
En 2023 se realizaron recorridos hacia 2 sectores; en el sector de Platanillo, que representa el 30% del PNN no se puede ingresar por situaciones de orden público, pero se realiza seguimiento mediante sensores remotos. El sector Uribe es otro de los sectores a los que no se ingresa, por las condiciones del terreno. El área en presión del área protegida representa un área 16.426,74 hectáreas y los recorridos se realizan hasta el límite del PNN y en algunos casos con ingresos en los sectores Huila y Pato Balsillas.
Se hace presencia permanente con inversion en dos sectores de (Huila y Pato - Balsillas) con resultados satisfactorios en la conservación y el aumento de la conectividad entre el área y su zona aledaña. Por su parte, en el sector sur oriental del Parque donde predominan los conflictos y presiones no se hace presencia por el riesgo que tiene para el equipo acceder a esta zona, debido a multiples amenazas presentadas, las cuales estan relacionadas con el impedimiento al cumplimiento de la autoridad ambiental y sobre la cual no hay capacidad de intervención.</t>
  </si>
  <si>
    <t>El PNN está subdividido para propósitos de manejo en 4 sectores, de los cuales se hace presencia permanente en 2 con acciones de prevención, control y vigilancia reforzados con estartegias como los procesos de gobernanza local, emprendimientos y suscripción de acuerdos de conservacion con familias campesinas ubicadas en estos sectores en la zona aledaña al Parque. Respecto  la existencia de mecanismos para controlar y vigilar el uso del Parque se cuenta con un protocolo de prevención, vigilancia y control, instrumento que se formula con una vigencia de 5 años y donde se definen las acciones basadas en la normatividad nacional sobre los Parques Nacionales. Se hace seguimiento a las presiones y se definen las estrategias para abordarlas desde las capacidades del área protegida.
En 2023 se realizaron recorridos hacia 2 sectores; en el sector de Platanillo, que representa el 30% del PNN no se puede ingresar por situaciones de orden público, pero se realiza seguimiento mediante sensores remotos. El sector Uribe es otro de los sectores a los que no se ingresa, por las condiciones del terreno. El área en presión del área protegida representa un área 16.426,74 hectáreas y los recorridos se realizan hasta el límite del PNN y en algunos casos con ingresos en los sectores Huila y Pato Balsillas.
Se hace presencia permanente con inversion en dos sectores de (Huila y Pato - Balsillas) con resultados satisfactorios en la conservación y el aumento de la conectividad entre el área y su zona aledaña. Por su parte, en el sector sur oriental del Parque donde predominan los conflictos y presiones no se hace presencia por el riesgo que tiene para el equipo acceder a esta zona, debido a multiples amenazas presentadas, las cuales estan relacionadas con el impedimiento al cumplimiento de la autoridad ambiental y sobre la cual no hay capacidad de intervención.El área protegida cuenta con el personal suficiente para la implementación de algunas de las situaciones de manejo priorizadas, existiendo siempre una faltante de personal necesario para la implementación de la totalidad de las líneas de gestión del Parque, ya que siempre existe necesidades de apoyo para la gestión; ante esto el equipo humano del Parque se organiza para cumplir con las líneas estratégicas generando sobrecarga de trabajo.
Se ha presentado un crecimiento exponencial de las líneas estrategicas y las metas, sin que este incremento sea equiparable con la disponibilidad de personal y de recursos de funcionamiento, lo que deriva en la necesidad de aumentar la carga de trabajo del equipo humano para dar alcance al cumplimiento de las metas; en consecuencia, se ha evidenciado que las dinámicas crecientes del parque han implicado la ampliación de los procesos existentes, y, en tal medida, han aumentado las necesidades del personal, especialmente en las líneas estratégicas de investigación y monitoreo (especies invasoras), sistemas sostenibles y de apoyo a la planeación.</t>
  </si>
  <si>
    <t xml:space="preserve">El analisis de integridad para el PNN Cordillera de los Picachos se realizo en el año 2020 para los periodos 2012, 2017, 2019, en el cual se identifico que existen 3 VOC (Bosque humedo andino, selva humeda tropical y bosque inundable) se encuentran en estado no deseable, y un VOC (Paramo) en estado deseable de conservación.
Páramo: se encuentra en un estado deseable, siendo uno de los ecosistemas más conservados y sin accesibilidad
Bosque inundable: Se encuentra en un estado no deseable con cambios moderados entre el 10 -25% en el análisis de integridad, afectando su composición, estructura y función
Selva húmeda tropical: se encuentra en un estado no deseable, presentó cambios moderados a altos entre el 20 -60% en el análisis de integridad, afectando su composición, estructura y función de una manera critica que requiere urgente medidas de manejo para mejorar su integridad.
Bosque humedo andino: se encuentra en un estado no deseable al presentar incremento en los valores negativos en los indicadores de heterogeneidad y configuración espacial en el periodo de tiempo evaluado. Estos valores negativos requieren nuevas medidas de manejo para evitar el avance en esta problemática.
Durante el análisis de la vigencia 2023, se concluyó que el área protegida tiene tres objetivos de conservación que son correspondientes con la razon de ser e intención de declaratoria, respecto al mantenimiento del complejo de páramos de los Picachos, estos se mantienen en un estado de integridad ecologica alto por lo que el objetivo se esta cumpliendo integralmente.
Respecto al mantenimiento de la conectividad en el gradiente altitudinal que inicia en el páramo y va hasta la zona basal amazonica, se mantiene entre el páramo - bosque andino y parte de la selva humeda tropical, no asi para el bosque inundable que esta altamente transformado y se ha roto la conectividad en el Río Guayabero por la acción de la colonización. Desde las estrategias de manejo se definen las acciones para el cumplimiento integral del objetivo de conservación. 
En cuanto a la conservación de las cuencas altas de  los Rios Guayabero y Caguan,desde el área se adelantan las acciones para su cumplimiento. </t>
  </si>
  <si>
    <t>El area protegida tiene un diseño adecuado una vez que su forma permite mantener un area nucleo definida que aportan al cumplimiento de los objetivos de conservacion de pais y brindan servicios ecosistemicos, la ubicación del area protegida pretende mantener la conectividad estructural y funcional entre las regiones Andino, Amazonico y Orinoquence, no obstante el efecto de la transformacion de los ecosistemas en la region del bajo Guayabero esta comprometiendo dicha conectividad.
La zonificacion del area protegida es coherente con el diseño, el estado de los Valores Objeto de Conservacion y la categoria de manejo definida, y responde a las condiciones que presentaba el area en el momento de elaboracion del plan de manejo.</t>
  </si>
  <si>
    <t>Los límites del AP están claros, existen diferencias entre la cartografía y la resolución, relacionadas con la escala cartografica de la época de declaración del Parque y procesos de precisión de límites realizados hasta el año 2021, que dan razón de 37,65 Km lineales precisados a escala 1:1 y 354.98 Km en cartografía 1:25.000. 
Durante el año 2022 se avanzó en los procesos de socialización con los actores estratégicos comunitarios del área precisada.
En ejercicios realizados con la DTOR y el GGCI se ha identificado que se requiere precisar algunos tramos adicionales de limite a escala 1:1, que hacen falta por determinar, especialmante donde se encuentran curvas de nivel, así como la demacarcación mediante instalación de vallas. Esto se ha dado debido a la mayor articulacion con los vecinos, por un reciente proceso de formalizacion de la propiedad y porque existen algunas diferencias frente a la ubicacion del limite por parte de la comunidad. Lo anterior se incluirá en el Plan de Manejo del AP que se encuentra en proceso de actualización.</t>
  </si>
  <si>
    <t>El plan estrategico 2018 - 2022 cuenta con indicadores de respuesta y se avanza en la gestión para su implementación. Se tienen indicadores de respuesta, a los cuales se les realizo seguimiento en el primer semestre del año 2020 el cual genero un informe, que dio como resultado un cumplimiento en mas del 70% de las acciones planeadas.
Para la vigencia 2023, el Plan de Manejo fue implementado con un cumplimiento cercano al 80% de las acciones planteadas en el Plan Estrategico y en este momento se encuentra en proceso de actualización.</t>
  </si>
  <si>
    <t>El area protegida cuenta con la caracterizacion de las presiones y conflictos que se originan al interior, en la cual se presenta la mayor cantidad de presiones en los sectores Platanillo por causa de orden público y Uribe por inaccesibilidad al Parque; esto no ha permitido iniciar acciones. Para los sectores Pato - Balsillas y Huila se inician e implementan medidas de acción frente a las presiones identificadas.
Se han adelantado acciones para mejorar el manejo participativo de los conflictos asociados a las presiones, mediante el fortalecimiento del relacionamiento campesino e institucional en los diferentes sectores de gestión.
Durante el proceso de actualizacion del Plan de Manejo se han realizado 3 espacios de socializacion con actores clave en los sectores de gestion del manejo Huila, Pato-Balsillas y Platanillo (cabecera municipal de San Vicente del Caguan). 
Al interior del equipo se ha realizado balance de la implementacion de los 5 años del Plan de Manejo por lineas estrategicas, se actualizo el analisis de actores, analisis de presiones, situaciones de manejo. Se tiene un plan de trabajo para finalizar la elaboracion del instrumento de planeacion durante en el año 2024. Respecto al rol de genero en la planeación y ejecución de las estrategias de manejo del Parque, es importante destacar que la participación de la mujer en la zona de influencia ha sido significactiva en los procesos de restauracion ecologica participativa y empredimientos a partir de su liderazgo en la suscripcion de acuerdos de conservacion y buen vivir de las familias campesinas.
En cuanto a los elementos intergeneracionales, el área por su permanente contacto con la comunidad en sus diferentes estrategias trabaja los diferentes grupos por edades de forma diferencial en sus estrategias. Con niños educación ambiental, con jovenes grupos ecologicos y acuerdos, con adultos acuerdos.</t>
  </si>
  <si>
    <t>El área protegida cuenta con su portafolio de investigaciones y el protocolo de monitoreo dos instrumentos que fueron formulados con el plan de manejo anterior y que fueron implementados satisfactoriamente. Actualmente se encuentran en proceso de actualización basados en las necesidades de información y conocimiento que se han identificado durante el último ciclo de manejo.
Para el periodo de evaluación el área protegida cuenta con dos diseños de monitoreo aprobados y en desarrollo, por una parte el Diseño de monitoreo a la restauración ecologica en la cuenca del Rio Pato aprobado en 2022 que ya esta por su segundo periodo de toma de datos, ademas del diseño de monitoreo a la integridad ecologica del área mediante sensores remotos que tiene dos evaluaciones 2012 - 2016 y 2016 - 2020 se espera para la vigencia 2021- 2024 realizar el analisis. 
En relación al portafolio de investigación, cada año el área protegida formula y gestiona los proyectos de investigación necesarios para el manejo, en ese sentido durante la vigencia se realizó el proyecto de Caracterización Participativa de las Lauraceas en el PNN Cordillera de los Picachos y su zona de influencia. Se cuenta con información sobre el VOC río Pato, selva húmeda, bosque inundable, bosque andino falta avanzar en información sobre el VOC páramo.
Durante el último ciclo de manejo, desde el área protegida se ha dado especial relevancia a la generación de la información pertinente y necesaria para el manejo, en ese sentido se han promovido caracterizaciones biológicas en diferentes zonas, investigación participativa en temáticas como la restauración ecológica, uso de biodiversidad, presiones sobre el área protegida, además se ha hecho un ejercicio de síntesis de información cultural y social que se requiere para definir algunas medidas de manejo. En la actualidad hace falta complementar la información sobre la distribución de la biodiversidad en el gradiente altitudinal y los efectos del cambio climático pero se estan definiendo con claridad estas necesidades para involucrarlas en los nuevos portafolios de investigación y monitoreo.
Las actividades de monitoreo son efectivas, por una parte permiten analizar y sacar conclusiones sobre el avance de las presiones para implementar medidas y por otra hacen seguimiento a la restauración ecologica, una linea donde el área esta haciendo la mayor parte de sus inversiones.Se reconoce la existencia de un equipo de trabajo en la DTOR que apoya las líneas de gestión del PNN, pero la retroalimentación es inoportuna (tardía) y en algunos casos existe ausencia de acompañamiento para la adecuada articulación entre los niveles de gestión; está situación se evidenció en las líneas estratégicas de Ecoturismo, investigación y monitoreo, gestión del riesgo, sancionatorio y PVC.
Por parte del nivel central el acompañamiento es escaso, no siempre se reciben orientaciones y existen demoras para dar respuesta, y, en tal medida se afecta el flujo de información y retroalimentación entre la DT y el área protegida; existe ausencia de respuestas frente a las orientaciones que requiere el equipo de trabajo, lo que conlleva a que desde el área protegida se adelanten las acciones desde el conocimiento o experiencia del Parque.</t>
  </si>
  <si>
    <t>El cumplimiento de las metas del año 2023 implicó un esfuerzo importante para el equipo humano del área protegida debido a que se empezó a evidenciar el impacto del conflicto armado en el territorio. El área protegida obtuvo con la mayoría de las metas en un 100%, fue una meta, asociada a la formulación del PECDNS la que evidenció cumplimiento del 50% debido a las dinámicas institucionales que impidieron la temprana validación del documento actualizado por el equipo del PNN.</t>
  </si>
  <si>
    <t>El área protegida cuenta con su portafolio de investigaciones y el protocolo de monitoreo dos instrumentos que fueron formulados con el plan de manejo anterior y que fueron implementados satisfactoriamente. Actualmente se encuentran en proceso de actualización basados en las necesidades de información y conocimiento que se han identificado durante el último ciclo de manejo.
Para el periodo de evaluación el área protegida cuenta con dos diseños de monitoreo aprobados y en desarrollo, por una parte el Diseño de monitoreo a la restauración ecologica en la cuenca del Rio Pato aprobado en 2022 que ya esta por su segundo periodo de toma de datos, ademas del diseño de monitoreo a la integridad ecologica del área mediante sensores remotos que tiene dos evaluaciones 2012 - 2016 y 2016 - 2020 se espera para la vigencia 2021- 2024 realizar el analisis. 
En relación al portafolio de investigación, cada año el área protegida formula y gestiona los proyectos de investigación necesarios para el manejo, en ese sentido durante la vigencia se realizó el proyecto de Caracterización Perticipativa de las Lauraceas en el PNN Cordillera de los Picachos y su zona de influencia. Se cuenta con información sobre el VOC río Pato, selva húmeda, bosque inundable, bosque andino falta avanzar en información sobre el VOC páramo.
Durante el último ciclo de manejo, desde el área protegida se ha dado especial relevancia a la generación de la información pertinente y necesaria para el manejo, en ese sentido se han promovido caracterizaciones biológicas en diferentes zonas, investigación participativa en temáticas como la restauración ecológica, uso de biodiversidad, presiones sobre el área protegida, además se ha hecho un ejercicio de síntesis de información cultural y social que se requiere para definir algunas medidas de manejo. En la actualidad hace falta complementar la información sobre la distribución d ela biodiversidad en el gradiente altitudinal y los efectos del cambio climático pero se estan definiendo con claridad estas necesidades para involucrarlas en los nuevos portafolios de investigación y monitoreo.
Las actividades de monitoreo son efectivas, por una parte permiten analizar y sacar conclusiones sobre el avance de las presiones para implementar medidas y por otra hacen seguimiento a la restauración ecologica, una linea donde el área esta haciendo la mayor parte de sus inversiones.</t>
  </si>
  <si>
    <t>El PNN está subdividido para propósitos de manejo en 4 sectores, de los cuales se hace presencia permanente en 2 con acciones de prevención, control y vigilancia reforzados con estrategias como los procesos de gobernanza local, emprendimientos y suscripción de acuerdos de conservacion con familias campesinas ubicadas en estos sectores en la zona aledaña al Parque. Respecto  la existencia de mecanismos para controlar y vigilar el uso del Parque se cuenta con un protocolo de prevención, vigilancia y control, instrumento que se formula con una vigencia de 5 años y donde se definen las acciones basadas en la normatividad nacional sobre los Parques Nacionales. Se hace seguimiento a las presiones y se definen las estrategias para abordarlas desde las capacidades del área protegida.
En 2023 se realizaron recorridos hacia 2 sectores; en el sector de Platanillo, que representa el 30% del PNN no se puede ingresar por situaciones de orden público, pero se realiza seguimiento mediante sensores remotos. El sector Uribe es otro de los sectores a los que no se ingresa, por las condiciones del terreno. El área en presión del área protegida representa un área 16.426,74 hectáreas y los recorridos se realizan hasta el límite del PNN y en algunos casos con ingresos en los sectores Huila y Pato Balsillas.
Se hace presencia permanente con inversion en dos sectores de (Huila y Pato - Balsillas) con resultados satisfactorios en la conservación y el aumento de la conectividad entre el área y su zona aledaña. Por su parte, en el sector sur oriental del Parque donde predominan los conflictos y presiones no se hace presencia por el riesgo que tiene para el equipo acceder a esta zona, debido a multiples amenazas presentadas, las cuales estan relacionadas con el impedimiento al cumplimiento de la autoridad ambiental y sobre la cual no hay capacidad de intervención.Las presiones que se identificaron en el plan de manejo persisten, tienen analisis de riesgo, pero no se les hace seguimiento por falta del personal especializado y la usencia de un protocolo para ello, se tiene informacion en cuanto al avance de las presiones de forma indirecta mediante el monitoreo al estado de los VOC</t>
  </si>
  <si>
    <t>Si bien el equipo humano es limitado para el desarrollo de las líneas estratégicas, su compromiso es de una alta calidad lo cual ha favorecido resultados positivos para el cumplimiento de los objetivos estratégicos establecidos en el Plan de Manejo.
Las políticas públicas tales como plan de desarrollo nacional, sistema nacional de áreas protegidas, ecoturismo, ordenamiento territorial, han favorecido la implementación de las líneas estratégicas. Sin embargo, la política de reactivación económica no estaba direccionada con la planificación del PM y dificultó la continuidad de varias de las lineas estrategicas. 
Los lineamientos de la entidad para el desarrollo de monitoreo aportan favorablemente para el desarrollo de las actividades. Para el caso de UOT no se tienen lineamientos claros. para restauracion ecologica en tema de firmas de acuerdos se han definido rutas que se encuentran incompletas y/o de dificil implementacion. En el caso de educación ambiental se percibió que con la adhesión a la línea de comunicación, se desfavoreció el proceso. Para el ecoturismo y el ordenamiento ambiental los lineamientos de la entidad inciden favorablemente.El cumplimiento de las metas del año 2023 implicó un esfuerzo importante para el equipo humano del área protegida debido a que se empezó a evidenciar el impacto del conflicto armado en el territorio. El área protegida obtuvo con la mayoría de las metas en un 100%, fue una meta, asociada a la formulación del PECDNS la que evidenció cumplimiento del 50% debido a las dinámicas institucionales que impidieron la temprana validación del documento actualizado por el equipo del PNN.</t>
  </si>
  <si>
    <t>El área protegida cuenta con el personal suficiente para la implementación de algunas de las situaciones de manejo priorizadas, existiendo siempre una faltante de personal necesario para la implementación de la totalidad de las líneas de gestión del Parque, ya que siempre existe necesidades de apoyo para la gestión; ante esto el equipo humano del Parque se organiza para cumplir con las líneas estratégicas generando sobrecarga de trabajo.
Se ha presentado un crecimiento exponencial de las líneas estrategicas y las metas, sin que este incremento sea equiparable con la disponibilidad de personal y de recursos de funcionamiento, lo que deriva en la necesidad de aumentar la carga de trabajo del equipo humano para dar alcance al cumplimiento de las metas; en consecuencia, se ha evidenciado que las dinámicas crecientes del parque han implicado la ampliación de los procesos existentes, y, en tal medida, han aumentado las necesidades del personal, especialmente en las líneas estratégicas de investigación y monitoreo (especies invasoras), sistemas sostenibles y de apoyo a la planeación.</t>
  </si>
  <si>
    <t xml:space="preserve">El personal del equipo del área que diligenció la encuesta refiere que que la capacitación es insuficiente y aveces inexistente, se hizo teniendo en cuenta las capacitaciones que autogestiona el equipo del Parque, pero es claro para todos que la entidad no promueve, ni realiza las capacitaciones necesarias para la gestión del área protegida. Desde el nivel central y la territorial se han hecho algunas reuniones del Sistema de Gestión Docuemental ORFEO, contratos, gestión humana, diplomado autogestionado en políticas de género. Adicionalmente,  el equipo de restauración tiene un plan de fromación y capacitaciones en temas relacionados con restauración. </t>
  </si>
  <si>
    <t>El presupuesto asigando en la vigencia fue de $1.063.968.727 de los cuales, una proporción no se logró ejecutar debido a la fecha de recepción del recurso. El presupuesto requerido para la ejecución del plan estratégico del plan de manejo también debe involucrar las necesidades de funcionamiento de las áreas protegidas y sus equipos de trabajo, siendo este un recurso insuficiente, que además, debilita la implementación de las líneas misionales.
Así las cosas, la destinación de recursos no suple todas las necesidades del Plan estratégico, específicamente las de funcionamiento, pues el equipo de trabajo, con el propósito de cumplir con la ejecución de los recursos, destina recursos personales para suplir dichas  necesidades.</t>
  </si>
  <si>
    <t>El Área protegida ha recibido y gestionado recursos de cooperación y de gobierno nacional que suplen la mayoria de las estrategias del plan de manejo, pero estos recursos son insuficientes cuando se estan ampliando los frentes de trabajo, las metas aumentan y las presiones al área tambien.
Con el presupuesto asignado  (Adición de recursos al proyecto de Administración del SPNN- Programa Heco: $ 237.778.688 y Proyecto de Recuperación de la Gobernabilidad (...) $ 3.370.571.804, sin embargo de este recurso no se ejecutó $ 2.755.372.011 debido a temas de riesgo público) se adelantaron acciones en las lineas de restauración, relacionamiento campesino, acuerdos de conservación, educación ambiental, investigación, monitoreo, ecoturismo, reservas naturales de la sociedad civil y emprendimientos.
Los recursos de cooperación han permitido la implementación de actividades misionales y la contratación de una persona experta en SIG; entre las necesidades no suplidas con los recursos insuficientes, se tiene las de funcionamiento: aseo, cafetería, papelería y mantenimiento de vehículos, siendo este un recurso indispensable para garantizar la implementación de las líneas misionales.</t>
  </si>
  <si>
    <t>El área protegida cuenta con equipos e infraestructura mínimos y el mantenimiento es esporádico, la infraestructura no es propia, pues las sedes están en arriendo; existen necesidades, especialmente, la existencia de una cocina, el acueducto y la energía para la sede Andalucía, la existencia de una sede completa y dotada en el sector de Guayabal, entre otras.
Los recursos de funcionamiento son insuficientes para el sostenimiento de las infraestructuras, vehículos y equipos, y esto se ve reflejado en el deterioro de los mismos. Está situación afecta la implementación de las líneas misionales, pues restringe la gestión del Parque debido a las limitaciones para el desplazamiento y operatividad en las sedes de trabajo.
En síntesis, las motocicletas y la camioneta presentan deterioro, la entidad solamente destina recursos para un mantenimiento por año, desconociendo las condiciones del terreno de los Parques Nacionales; no se cuenta con los equipos de cómputo suficientes, y no se dispone de recursos para la adquisición de nuevos equipos
El equipo de trabajo del Parque se sitúa en el nivel situacional 2, no obstante las matrices de apoyo arrojaron un nivel situacional 3 en razón a que se cuenta con algunos equipos en funcionamiento y buen estado, que sí bien son necesarios, generan las afectaciones en la operatividad de las líneas misionales del Parque.</t>
  </si>
  <si>
    <t>El Parque Nacional Natural Cordillera de los Picachos construyo en el año 2017 la estrategía de construcción social del conocimiento, que prioriza los temas en los cuales se enfocan las actividades de comunicación y educación en el área protegida. Se ha venido implementando satisfactoriamente en dos sectores de manejo y tiene una encuesta de evaluación de la apropiación del conocimiento sobre el Parque por cada actividad realizada.
La estrategia se encuentra en actualización para incorporar temas importantes para el manejo del área como la prevención de la deforestación, el viverismo comunitario y los empredimientos en ecoturismo y meliponicultura.</t>
  </si>
  <si>
    <t>En cuanto al ordenamiento local municipal, el  area protegida participo e incidio en la formulacion de los planes de desarrollo municipal (Neiva, Uribe y San Vicente del Caguan) y departamental (Huila y Caqueta), asi mismo en los planes de accion de las Corporaciones Autonomas Regionales (CAM y Corpoamazonia) en el intento de armonizar los usos en la zona de influencia.
Los seguimientos realizados se han dado mediante los espacios de rendicion de cuentas que han hecho los entes territoriales y las corporaciones autonomas regionales, asi como en reuniones con secretarias de ambiente y desarrollo rural, y del Concejo Territorial de Planeacion de San Vicente del Caguan.
En la zona de influencia del PNN Cordillera de los Picachos coexisten otras figuras de ordenamiento cuya planificación de usos intenta ser acorde con la vocación de los suelos,en particular las zonas de reserva campesina se plantean como figuras para el desarrollo campesino contribuyendo a la conservación del medio circundante, por otra parte la zona de reserva forestal de ley segunda que cubre una amplia proporcion de la zona de influencia del Parque tiene su zonificación actualizada recientemente para cumplir objetivos de conservación de la Amazonia colombiana, el Area de Manejo Especial de la Macarena que no es área protegida representa el mayor reto de ordenamiento dada su alta degradacion que esta afectando incluso el Parque. El area protegida esta reconocida en los instrumentos de ordenamiento territorial de los municpios de Uribe Meta y San Vicente del Caguan Caqueta siendo estos dos los muncipios con jurisdiccion en el area protegida, actualmente estos instrumentos se encuentran en proceso de ajuste.
El area protegida en conjunto con la Direccion Territorial Orinoquia ha avanzado en la ficha de ordenamiento territorial la cual cuenta con informacion general del parque para ser integrada en los procesos de actualizacion de los instrumentos de ordenamiento.
Adicionalmente mencionar, que se ha logrado participar de los espacios de formulacion de los planes de ordenamiento territorial para los departamentos del Meta y del Huila.</t>
  </si>
  <si>
    <t>El area protegida esta representada en los intrumentos de planeacion de los subsistemas SIMAP San Vicente del Caguan, SIDAP Caqueta, COLAP Tello, SIDAP Huila, SIRAP Orinoquia, SIRAP Amazonia con quienes se sostiene plan operativo anual, se han logrado consolidar estrategias de conservacion como las RNSC, elaboracion de conceptos tecnicos.0</t>
  </si>
  <si>
    <t xml:space="preserve">La planificación de usos se orienta al logro de los objetivos de conservación que incluye los servicios ecosistémicos y la conservación de especies.
Para la regulacion hídrica y para almacenamiento y captura de carbono se cuenta con una caracterización a nivel regional del area de manejo especial de la macarena (AMEM) que se encuentra incorporado en el documento de Plan de Manejo adoptado por el área protegida, mas no se cuenta con caracterización al interior del area protegida.
En relacion a recreacion y ecoturismo, se han identificado 3 atractivos ecoturisticos al interior del PNN Cordillera de Los Picachos en el sector Pato - Balsillas que se encuentra en proceso de caracterización y formulación del Plan de Ordenamiento Ecoturistico. </t>
  </si>
  <si>
    <t>El área protegida actualiza permanentemente la caracterización de actores, entre ellos los estrategicos e importantes, dentro de los cuales se encuentran las comunidades que habitan la zona de influencia y sus organizaciones, al respecto se mantienen relaciones estables y permanentes basadas en la confianza mutua con dos organizaciones sociales y con las juntas de acción comunal. Por su parte respecto a la comunicación con las comunidades que habitan el área protegida esta rota desde el año 2018 por factores relacionados con el conflicto armado y el cumplimiento de la autoridad ambiental.
1. MADS: los acercamientos son pocos, debido a que este relacionamiento se da en otros niveles de gestión. Con el MADS se en participó en una feria institucional, quienes buscaron empezar la ruta para gestionar un esquema de PSA para las familias que ya tienen suscrito acuerdos, sin embargo, no se dio continuidad debido a los requisitos para la suscripción del esquema. No se cuenta con el acta del espacio de reunión, se deja como soporte la invitación.
2. MADR: el acercamiento con este ministerio se generó durante el evento de firma de acuerdos de conservación.
3. ANT: el acercamiento es continuo dentro del proceso Tierras y territorios en el marco del catastro multipropósito; se cuenta con compromisos a los cuales se le realiza el seguimiento al cumplimiento, sin que hasta la fecha se haya formalizado un plan de trabajo.
4. Gobernación del Caquetá: con este actor se realizó la socialización del POE y la participación en el CIDEA Caquetá.
5. Municipio San Vicente del Caguán: se cuenta con varios espacios: comité de control y vigilancia, comité de riesgos naturales, mesa de turismo, actualización del PBOT, participación en el CIDEA, participación en el SIMAP, participación en el concejo municipal de desarrollo rural.
6. Gobernación del Huila: se comparte un espacio de participación en la RAPE Región Central, específicamente en la socialización de implementación del plan de seguridad hídrica de la Región central.
7. Municipio de Neiva: se comparten dos espacios, uno es la socialización del plan de manejo y el otro es el mismo espacio con la RAPE Región Central.
8. Municipio de Tello: participación en una mesa contra la deforestación en articulación con la CAM, este evento fue convocado por el municipio de Tello.
9. Municipio de Baraya: se dio inicio al proceso de dinamización del SIMAP, se adelantaron las gestiones con la secretaria de desarrollo agropecuario para formular el plan de extensión agropecuaria y rural.
10. La CAM: se tienen soportes de 4 eventos de educación ambiental, se realizó la socialización del plan de manejo del Parque, se participó en el espacio de trabajo de la RAPE. Es un actos con el que se comparten muchos espacios y con el se tienen compromisos y seguimiento de los mismos.
11. CorpoAmazonia: es un actor con el que se comparten muchos espacios: comité de recursos naturales, procesos de cadena de custodia, CIDEA, SIMAP, comité control y vigilancia, control y decomiso de flora, suscripción de los acuerdos, feria institucional, socialización del área con función amortiguadora del Parque Regional Miraflores - Picachos, proceso de actualización del PBOT.
12. CORMACARENA: se participa en los espacios de PDET.
13. AMCOP: concertación de acuerdo, definición de criterios para la suscripción de acuerdo, riesgo público, convocatoria a diferentes eventos, verificación de los límites del PNN, veeduría y acompañamiento a la implementación de acuerdos; socialización del POE.
14. JAC: diferentes espacios con las JAC DE pato Balsillas, Pato y Huila, en actividades relacionadas con las líneas, de restauración, viveros, emprendimientos, conflictos, ofertas institucionales, concertación e identificación de las familias para la suscripción de los acuerdos.
15. Batallón Cazadores: socialización sobre procesos de decomiso de fauna y flora silvestre.
16. Batallón Tenerife: 5 espacios de educación ambiental, talleres sobre procesos de decomiso de fauna y flora.
17. CORPOAMEN: ya no existe.
18. ASABP: 5 reuniones de concertación de acuerdos y entrega de materiales para la implementación de los acuerdos. Está organización es veedora de los acuerdos suscritos.
19. Comités ganaderos de San Vicente: se participa en el comité municipal de desarrollo rural de San Vicente de Caguán.
20. SINCHI: se habia contado con buen relacionamiento con esta entidad, pero se ha perdido el continuo relacionamiento debido a las nuevas dinámicas institucionales y las dificultades para trámite comisiones extraordinarias que viabilicen la asistencia a espacios conjuntos.
21. Universidad CORHUILA: un espacio de socialización del POE.
22. ICA: socialización del plan de manejo en San Vicente del Caguán. Los espacios de trabajo son continuos pero difíciles.
23. Agencia de renovación del territorio: se participa en los espacios PDET, son José del Guaviare y bajo Caguán.
24. ONU DDHH.  El relacionamiento es continuo, pero no todos los espacios son documentados; los temas que se tratan son los relacionados con las condiciones de riesgo público y recomendaciones frente al riesgo.
25. Aguas del Caguán: se comparten espacios del CIDEA, comité de gestión del riesgo, comité de control y vigilancia.
26. Concejo territorial de planeación de San Vicente de Caguán: el PNN es consejero, las mesas se concentraron en la actualización del PBOT, en específico en la línea de determinantes ambientales y la sentencia 4360.
27. USAID: Se cuenta con múltiples espacios: dos fueron sobre ecoturismo y una sobre catastro multipropósito; se participó en un espacio de fortalecimiento de capacidades de parques nacionales para la implementación de la política de gobernanza de la tierra y conservación de la biodiversidad, taller de normatividad ambiental, Amazonía mía, mujeres por la sostenibilidad del Amazonas.
28. Colegio verde amazónico: mensualmente se visita el grupo ecológico, se participa en entrevistas con la radio nacional de Colombia, se desarrollan talleres de educación ambiental en temáticas de restauración, deforestación, viverismo; se realizaron 10 espacios.
29. Radio Nacional de Colombia: se programan entrevistas para visibilizar las líneas temáticas que ejecuta el PNN.
30. Procuraduría ambiental del Meta: ya no se tiene relacionamiento con el actor desde el año 2022.
31. Procuraduría ambiental del Caquetá: ya no se tiene relacionamiento con el actor desde el año 2022.
32. WWF: en el marco del proyecto área protegidas y paz, está organización entregó materiales a los meliponicultores y entregaron una cartilla de abejas.
33. Campo Colombia: entrega de materiales de meliponicultura, taller de carpintería, acompañamiento a las unidades productivas.
34. RNSC: visitas de seguimiento y acompañamiento para la creación de las reservas naturales cerro Gordo y Veraguas.
35. Policía Nacional: el equipo capacita a la policía nacional, también se participa en espacios conjuntos como el CIDEA, comités de control y vigilancia, de gestión del riesgo. Se cuenta con plan de trabajo y seguimiento a los compromisos.
36. Grupo de monitores e investigadores comunitarios: el relacionamiento es continuo se realizan capacitaciones, monitoreo comunitario a la restauración, divulgación de información en el territorio, Participación en una publicación de investigación.</t>
  </si>
  <si>
    <t/>
  </si>
  <si>
    <t>El Área Protegida mantiene articulación con los actores estratégicos con quienes se toman decisiones conjuntas que permiten tener escenarios favorables de la gobernanza del Parque, principalmente en el sector Huila y en el sector Pato-Balsillas donde se desarrolla la mayor parte de la gestión. Sin embargo, para los sectores de Platanillo y Uribe la gobernanza se ha visto afectada por las dinámicas del orden público y el desinterés marcado de las organizaciones sociales en articular decisiones de manejo conjunto del territorio. No hay comanejo.</t>
  </si>
  <si>
    <t>La gestión del Parque ha permitido generar espacios de relacionamiento con actores estratégicos en diferentes líneas de trabajo. Para el período de análisis varios factores influyeron en la continuidad del relacionamiento y la implementación de actividades conjuntas. Hasta 2023 el área ha suscrito 138 acuerdos de conservacion y bienestar con familias campesinas de la zona de influencia, acuerdos que incluyen bienestar para estas comunidades en terminos de mejoramiento de vivienda o de sus sistemas productivas, adicionalmente se promueve y financia un emprendimiento en meliponicultura y la formación de los actores de la cadena del turismo.</t>
  </si>
  <si>
    <t>Las comunidades habitantes de la zona con función amortiguadora del AP, se autoreconocen como población colona, por lo tanto, sus prácticas culturales no son reconocidas como tradicionales.
Dada la condición de está población y sus practicas de producción y sostenimiento, no se ha identificado la necesidad de involucrar su conocimiento y saber en las estrategias de manejo del Parque, ya que sería contradictorio teniendo en cuenta que el relacionamiento que tienen con el territorio está orientado a la quema, tala y caceria y no a practicas de conservación. Estamos en el proceso de generar una transformación cultural mediante acciones de educación ambiental que proveea otro tipo de saberes compatibles con la conservación. 
No hay relacionamiento con pueblos indígenas porque no hay traslape ni hay presencia en la ZFA, pero sí hay participación de las comunidades locales campesinas en las estrategias de manejo del AP, a través de acuerdos voluntarios de conservación para restauración ecológica participativa y el buen vivir.</t>
  </si>
  <si>
    <t>La planificación de usos se orienta al logro de los objetivos de conservación que incluye los servicios ecosistémicos y la conservación de especies.
Para la regulacion hídrica y para almacenamiento y captura de carbono se cuenta con una caracterización a nivel regional del area de manejo especial de la macarena (AMEM) que se encuentra incorporado en el documento de Plan de Manejo adoptado por el área protegida, mas no se cuenta con caracterización al interior del area protegida.
En relacion a recreacion y ecoturismo, se han identificado 3 atractivos ecoturisticos al interior del PNN Cordillera de Los Picachos en el sector Pato - Balsillas que se encuentra en proceso de caracterización y formulación del Plan de Ordenamiento Ecoturistico. El análisis de la metodología PABAT, presenta resultados cualitativos por parte de los actores involucrados que no son representativos a todos los sectores del Área Protegida ya que la muestra de los actores invitados al espacio corresponden al sector del Pato - Balsillas, que no tienen un conocimiento previo sobre los servicios ecosistémicos para realizar una evaluación informada.  
A partir de los resultados documentados se puede percibir que los actores de un sector del parque, reconocen los beneficios y la importancia que tiene el área protegida en términos de regulación climática, captación hídrica, turismo y recreación, provisión de alimentos y conocimiento.
El área protegida esta inmersa en el contexto territorial de 5 municipios, la generación de beneficios economicos a comunidades locales se hace principalmente en 3 municipios, generando empleo ya que al menos el 70% del equipo de trabajo es de orgien local, ademas generando beneficios derivados del proceso social de conservación, principalmente en el municipio de San Vcente del Caguan en la Zona de Reserva Campesina del Pato - Balsillas se promueve y financia un emprendimiento de apicultura y meliponicultura con 100 familias, adicionalmente se han apoyado a 138 familias en el componente de bienestar de los acuerdos de conservación mediante el mejoramiento de vivienda o de los sistemas productivos.</t>
  </si>
  <si>
    <t xml:space="preserve">El AP cuenta con vocación ecoturistica, cuenta con el Plan de ordenamiento ecoturistico aprobado, se identificaron tres senderos que fueron caracterizados y tienen capacidad de carga, se elaboro un plan de infraestructura para su gestion durante la vigencia 2024 -2028. Acutalmente no ingresan visitantes al área protegida dado que no se cuenta con infraestructura para el desarrollo de las actividades de ecoturismo y el el alto riesgo publico. </t>
  </si>
  <si>
    <t>A la fecha se identifican dos operadores turisticos en la zona pero no estan operando los senderos por la carencia de infraestructura y otras situaciones.</t>
  </si>
  <si>
    <t>Hay una tarifa establecida en el POE pero hasta el momento no ingresan visitantes al área protegida.</t>
  </si>
  <si>
    <r>
      <rPr>
        <b/>
        <i/>
        <sz val="11"/>
        <rFont val="Trebuchet MS"/>
        <family val="2"/>
      </rPr>
      <t>Example:</t>
    </r>
    <r>
      <rPr>
        <i/>
        <sz val="11"/>
        <rFont val="Trebuchet MS"/>
        <family val="2"/>
      </rPr>
      <t xml:space="preserve"> Average total area of grassland burnt by fire per year</t>
    </r>
  </si>
  <si>
    <r>
      <rPr>
        <b/>
        <sz val="11"/>
        <rFont val="Trebuchet MS"/>
        <family val="2"/>
      </rPr>
      <t>Example:</t>
    </r>
    <r>
      <rPr>
        <i/>
        <sz val="11"/>
        <rFont val="Trebuchet MS"/>
        <family val="2"/>
      </rPr>
      <t xml:space="preserve"> Records of fire events during the period of monitoring - showing the extent of the area burnt, as recorded by park rangers using hand-held GPS devices to plot boundaries of area and calculate total number of hectares</t>
    </r>
  </si>
  <si>
    <t xml:space="preserve">Integridad: 94%, en buen estado de conservación </t>
  </si>
  <si>
    <t>El analisis de integridad para el PNN Cordillera de los Picachos se realizo en el año 2020 para los periodos 2012, 2017, 2019, en el cual se identifico que existen 3 VOC (Bosque humedo andino, selva humeda tropical y bosque inundable) se encuentran en estado no deseable, y un VOC (Paramo) en estado deseable de conservación.
Páramo: se encuentra en un estado deseable, siendo uno de los ecosistemas más conservados y sin accesibilidad
Bosque inundable: Se encuentra en un estado no deseable con cambios moderados entre el 10 -25% en el análisis de integridad, afectando su composición, estructura y función
Selva húmeda tropical: se encuentra en un estado no deseable, presentó cambios moderados a altos entre el 20 -60% en el análisis de integridad, afectando su composición, estructura y función de una manera critica que requiere urgente medidas de manejo para mejorar su integridad.
Bosque humedo andino: se encuentra en un estado no deseable al presentar incremento en los valores negativos en los indicadores de heterogeneidad y configuración espacial en el periodo de tiempo evaluado. Estos valores negativos requieren nuevas medidas de manejo para evitar el avance en esta problemática</t>
  </si>
  <si>
    <t>Coberturas transformadas: 16122,59 Ha transformadas, identificadas a partir del análisis del Monitoreo de coberturas antrópicas en los Parques Nacionales Naturales de Colombia Año 2021 a escala 1:25.000</t>
  </si>
  <si>
    <t>Edgar Olaya Ospina
Jefe de Area Protegida - Encargado
edgar.olaya@parquesnacionales.gov.co</t>
  </si>
  <si>
    <t>29 y 30 de abril de 2024</t>
  </si>
  <si>
    <t>PNN Sierra de la Macarena</t>
  </si>
  <si>
    <t>Amazonia, Guyana - Adina y Orinoquia
Departamento del Meta: San Juan de Arama, Vistahermosa, Mesetas, Puerto Rico, La Macarena, Puerto Concordia.Orinoquia- Amazonia</t>
  </si>
  <si>
    <t>Contribuir al mantenimiento de la conectividad ecosistémico en el gradiente altitudinal que inicia en el páramo hasta la zona basal amazónica y orinocense, con el fin de propender por la conservación de la biodiversidad, el mantenimiento de flujos de materia y energía y la prestación de servicios ecosistemicos</t>
  </si>
  <si>
    <t>Implementar una estrategia para la resolución de conflictos derivados de los usos asociados a la ocupación y tenencia indebida de la tierra al interior del Parque, mediante la articulación de acciones inter institucionales que brinden alternativas de desarrollo integral a los ocupantes en zonas aptas y legalmente permitidas, garantizando la recuperación de los ecosistemas.</t>
  </si>
  <si>
    <t>Orientar la restauración de ecosistemas alterados y degradados en el parque y apoyar procesos similares en sus zonas de influencia mediante acuerdos de restauración y relocalización de campesinos acompañados por articulación de acciones inter e intra institucionales que aporten al mejoramiento de la conectividad ecosistémica.</t>
  </si>
  <si>
    <t>Implementar acciones para la consolidación del ecoturismo como un servicio ecosistémico que permita impulsar la valoración social de la naturaleza, los beneficios económicos locales y la regulación de uso y manejo de los sitios con belleza escénica del AP y áreas adyacentes.</t>
  </si>
  <si>
    <t>Caracterizar los servicios ecosistémicos mediante el establecimiento de acuerdos interinstitucionales, generando información para la gestión del Parque en el contexto del AME Macarena.</t>
  </si>
  <si>
    <t>Diseñar instrumentos o mecanismos para la valoración, negociación y reconocimiento de los beneficios de los servicios ecosistémicos que contribuyan a la conservación del AP, en el marco de los lineamientos institucionales.</t>
  </si>
  <si>
    <t>Establecer acuerdos con instituciones públicas, dirigidos a la salvaguarda de los escenarios histórico culturales dentro y aledaños al Parque.</t>
  </si>
  <si>
    <t xml:space="preserve">93%, en buen estado de conservación </t>
  </si>
  <si>
    <t>51662,97 Ha transformadas, identificadas a partir del análisis del Monitoreo de coberturas antrópicas en los Parques Nacionales Naturales de Colombia Año 2021 a escala 1:25.000</t>
  </si>
  <si>
    <t>Realizar el análisis cruzado de deforestación y áreas restauradas.</t>
  </si>
  <si>
    <t>51662,97 ha transformadas</t>
  </si>
  <si>
    <t>Pese a la gestión realizada por el equipo de trabajo para atender las intenciones propuestas en el documento de planificación, se evidencia que las dinámicas del país han hecho que la zonificación del AP protegida presente algunos cambios, y el no cumplimiento de la reglamentación prevista en cada una de estas:
Zona Intangible se ha generado cambios por intervención dada por UOT. 
Zona Primitiva se ha generado cambios por intervención dada por UOT. 
Zona de Recuperación Natural ha aumentado asociado a presiones como ganadería, infraestructura, agricultura, ecoturismo no regulado y UOT.
Zona histórico Cultural se mantiene la zonificación.
Zona de Recreación Exterior se ha mantenido.
Aspecto que evidencia la necesidad de generar la actualización de esta zonificación.
Se han adelantado acercamientos para la generación de un concepto técnico que permita soportar la actualización del componente de ordenamiento al PM específicamente para la inclusión de áreas con clasificación en zona de recreación externa.Para implementar las medidas de manejo del área protegida, se puede adelantar recorridos en campo por el equipo contratista y funcionario en algunas áreas específicas del sector de manejo La Sierra, cuando se logra articular con las comunidades campesinas acciones específicas enmarcadas en los procesos de ordenamiento y desarrollo, educación ambiental, investigaciones y acuerdos de restauración. Sin embargo, para los sectores de manejo Guayabero, Cafre y Yarumales las restricciones por orden público restringen el acceso del personal. Adicionalmente, la asignación presupuestal en cuanto a combustible, mantenimiento de vehículos y personal, son insuficientes para tener visibilidad de todos los sectores del área protegida. Por lo cual, para la ejecución de los recorridos de vigilancia y control se apoyan con herramientas como sensores remotos e interpretación de imágenes satelitales.
Como resultado de los ejercicios de visibilidad para el año 2022 se reportó 51657,35 hectáreas con recorridos a través de sensores remotos y recorridos en campo, que representa el 8,5% del total de la extensión del área protegida.
Para implementar las medidas de manejo del área protegida, se puede adelantar recorridos en campo por el equipo contratista y funcionario en algunas áreas específicas del sector de manejo La Sierra (134644 ha), cuando se logra articular con las comunidades campesinas acciones específicas enmarcadas en los procesos de ordenamiento y desarrollo, educación ambiental, investigaciones y acuerdos de restauración. Sin embargo, para los sectores de manejo Guayabero, Cafre y Yarumales las restricciones por orden público restringen el acceso del personal. Adicionalmente, la asiPgnación presupuestal en cuanto a combustible, mantenimiento de vehículos y personal, son insuficientes para tener visibilidad de todos los sectores del área protegida. Por lo cual, para la ejecución de los recorridos de vigilancia y control se apoyan con herramientas como sensores remotos e interpretación de imágenes satelitales.
Como resultado de los ejercicios de visibilidad para el año 2023 se reportó 59034,64 hectáreas con recorridos a través de sensores remotos y recorridos en campo, que representa el 9,53% del total de la extensión del área protegida. De las 6 presiones identificadas (Ganadería, ecoturismo, agricultura, infraestructura, cultivs ilicitos y deforestación), 4 cuentan con avances en monitoreo.
Sin embargo no reportan resultados en algunos protocolos implementados porque se ha carecido de recursos físicos, financieros, tecnológicos y humanos, así mismo el conflicto armado limita el ingreso a algunas áreas para la implementación del monitoreo. 
Se ha evidenciado a traves de los años el aumento en las presiones de ganadería, ampliación de la frontera agrícola, cultivos ilícitos y turismo no regulado.Para implementar las medidas de manejo del área protegida, se puede adelantar recorridos en campo por el equipo contratista y funcionario en algunas áreas específicas del sector de manejo La Sierra (134644 ha), cuando se logra articular con las comunidades campesinas acciones específicas enmarcadas en los procesos de ordenamiento y desarrollo, educación ambiental, investigaciones y acuerdos de restauración. Sin embargo, para los sectores de manejo Guayabero, Cafre y Yarumales las restricciones por orden público restringen el acceso del personal. Adicionalmente, la asignación presupuestal en cuanto a combustible, mantenimiento de vehículos y personal, son insuficientes para tener visibilidad de todos los sectores del área protegida. Por lo cual, para la ejecución de los recorridos de vigilancia y control se apoyan con herramientas como sensores remotos e interpretación de imágenes satelitales.
Como resultado de los ejercicios de visibilidad para el año 2023 se reportó  55875,447  hectáreas con recorridos a través de sensores remotos y recorridos en campo.De las 6 presiones identificadas (Ganadería, ecoturismo, agricultura, infraestructura, cultivos ilicitos y deforestación), 4 cuentan con avances en monitoreo.
Sin embargo no reportan resultados en algunos protocolos implementados porque se ha carecido de recursos físicos, financieros, tecnológicos y humanos, así mismo el conflicto armado limita el ingreso a algunas áreas para la implementación del monitoreo. 
Se ha evidenciado a traves de los años el aumento en las presiones de ganadería, ampliación de la frontera agrícola, cultivos ilícitos y turismo no regulado.
Anualmente, se ve afectada la contratación de personal que supla las necesidades del manejo del área protegida debido a que no se asigna recursos necesarios para la contratación de personal mínimo, debido a las prioridades del gobierno. Lo cual limita el cubrimiento de las necesidades del área protegida en cuanto a la recuperación de confianza comunitaria, gobernanza, gestión, efectividad en el manejo del AP y relacionamiento comunitario e institucional.</t>
  </si>
  <si>
    <t>Para implementar las medidas de manejo del área protegida, se puede adelantar recorridos en campo por el equipo contratista y funcionario en algunas áreas específicas del sector de manejo La Sierra (134644 ha), cuando se logra articular con las comunidades campesinas acciones específicas enmarcadas en los procesos de ordenamiento y desarrollo, educación ambiental, investigaciones y acuerdos de restauración. Sin embargo, para los sectores de manejo Guayabero, Cafre y Yarumales las restricciones por orden público restringen el acceso del personal. Adicionalmente, la asignación presupuestal en cuanto a combustible, mantenimiento de vehículos y personal, son insuficientes para tener visibilidad de todos los sectores del área protegida. Por lo cual, para la ejecución de los recorridos de vigilancia y control se apoyan con herramientas como sensores remotos e interpretación de imágenes satelitales.
Como resultado de los ejercicios de visibilidad para el año 2023 se reportó  55875,447  hectáreas con recorridos a través de sensores remotos y recorridos en campo.De las 6 presiones identificadas (Ganadería, ecoturismo, agricultura, infraestructura, cultivos ilicitos y deforestación), 4 cuentan con avances en monitoreo.
Sin embargo no reportan resultados en algunos protocolos implementados porque se ha carecido de recursos físicos, financieros, tecnológicos y humanos, así mismo el conflicto armado limita el ingreso a algunas áreas para la implementación del monitoreo. 
Se ha evidenciado a traves de los años el aumento en las presiones de ganadería, ampliación de la frontera agrícola, cultivos ilícitos y turismo no regulado.
Anualmente, se ve afectada la contratación de personal que supla las necesidades del manejo del área protegida debido a que no se asigna recursos necesarios para la contratación de personal mínimo, debido a las prioridades del gobierno. Lo cual limita el cubrimiento de las necesidades del área protegida en cuanto a la recuperación de confianza comunitaria, gobernanza, gestión, efectividad en el manejo del AP y relacionamiento comunitario e institucional. Personal asignado: 32 y personal requerido: 94. Esto corresponde a que el AP realizó su gestión con el 34% del personal requerido.</t>
  </si>
  <si>
    <t xml:space="preserve">El análisis de integridad aprobado es vigencia 2014 con registros desde el 2012 donde identificó que 3 VOC se encuentra en estado no deseable que son: bosque inundable, sabana arbustiva  y selva humeda y 2 VOC en estado deseable selva humeda asociada a la sierra y vegetación rupícula, adicionalmente se corrió con un ejercicio de linea base en el año 2020 analizando el periodo 2012-2015  para 2 VOC Selva humeda y bosque inundable, sin embargo no cuenta con análisis final de la integridad.
Por su parte desde el conocimiento local del equipo de trabajo del AP evidencia en los últimos años unos procesos de transformación, de ocupación y perdida de conectividad entre los diferentes VOC,requiriendo con urgencia datos actualizados del estado de conservación, de igual forma se requiere de acciones estructurales para atender la situación actual del AP, con esta información se genera una alerta temprana respecto al estado de conservación actual de los VOC. </t>
  </si>
  <si>
    <t>Se evidenció que el diseño del área y la categoría de manejo son coherentes con los objetivos de conservación y en el proceso de actualización del plan de manejo a partir del año 2023 se realizarán algunas acciones de mejora a la propuesta de ordenamiento. 
Vale la pena mencionar que las dinámicas del país han conllevado a determinar otras categorías de zonificación en el AP que requieren ser actualizadas en el marco de los procesos de ordenamiento ecoturístico, UOT, desarrollo sostenible, a demás es importante la claridad en la situación de los límites de líneas imaginarias y cotas a nivel con la comunidad, con los municipios, departamentos y los diferentes actores que tienen incidencia en el AP.
En las AP el sistema hídrico ayuda a modelar el espacio, determinando las áreas de manejo para el AP, donde se identifica la armonía entre lo humano, la fauna y la flora. Esto no se está teniendo en cuenta para la planeación del AP, ya que cuenta con un área muy extensa para control, la cual no se abarca monitorear para un ejercicio periodico que determine medidas de manejo en torno al agua.</t>
  </si>
  <si>
    <t>Se evidencia que existen diferencia en la cota 300 en confluencia con Caño Canoas, que requieren una verificación en campo para la clarificación de los limites sobre esta fuente. Por otra parte, a finales del año 2022 por manifestación de la comunidad de Cafetales en el municipio de Mesetas se identifica una posible inconsistencia entre el nacedero caño Caracol y caño Abarco de límites en razón de inconsistencias con cartografía IGAC, por lo que se procede con las respectivas consultas con el IGAC.
En 2023 se realizó la precisión de límites a escala 1:1 entre los vértices 25 a 24 y 24 a 23 con un perímetro de 96,57 kilómetros precisados, información documentada en el concepto técnico No. 20232400001596. Adicionalmente, se realizó socialización de este ejercicio en la Vereda Bocas del Sansa en el Municipio de San Juan de Arama, pero aún hace falta precisar otros sectores así como su demarcación.</t>
  </si>
  <si>
    <t>El área protegida cuenta con una línea base de seguimiento al PM al año 2020, donde se documentó el seguimiento al plan estratégico de acción, adicionalmente el AP en el año 2020 y 2021 a logrado mover otro compromisos como la linea base de servicio ecosistémico de regulación hídrica como justificación en la formulación de un proyecto de PSA, el diseño de instrumento económico de cuenca del caño Yarumales, vinculación de hectáreas al interior del AP, se realizó el documento de caracterización arqueológica regional rupestre para los PNNs Tinigua, Sierra de la Macarena y Cordillera de los Picachos, implementación del POE e Implementación de estrategias de UOT. Sin embargo, no se ha adelantado un ejericio de monitoreo para medir la efectividad de los objetivos estratégicos.
En 2023 se realizó seguimiento a la implementación del plan estrategico de accion del Plan de Manejo en conjunto con los 3 niveles de gestión de PNNC, donde identificó que la implentación actual no coincide con lo planeado en 2019 y por otro lado, se tienen actualizados los documentos anexos al plan de manejo, tales como Plan de Contingencias, Protocolo de PVC y se dio cumplimiento al POE en un 100%.
Durante 2023 se avanzó en la actualización del diagnóstico del Plan de Manejo, debido a que se vencía su vigencia.</t>
  </si>
  <si>
    <t>El área ha venido trabajando en la generación de insumos en la caracterización de algunos de los conflictos generados para las presiones de agricultura, ganadería e infraestructura a partir de la información recopilada de las encuestas de caracterización socio ambiental de las familias que se ha sistematizado en la plataforma de UOT. Cabe mencionar que se han realizado acciones entorno a la resolución de estas presiones enmacardas en los procesos de ecoturismo, monitoreo, Uso, Ocupación y Tenencia y Educación para la conservación. Sin embargo, aún no permiten cubrir el 100% de las afectación en los Valores Objetos de Conservación en el área protegida. 
Para la presión de ganadería se cuenta con un informe técnico elaborado conjuntamente con los PNNs Tinigua, Sierra de la Macarena y cordillera de los Picachos como soporte a requerimientos de los entes de control.
Para turismo no regulado el área ha venido realizando la formulación de proyectos donde se  identifica el diagnóstico de la afectación que genera esta presión, así mismo se han realizado acciones de comunicación hacia los operadores informando los sectores que se han aperturado para el ecoturismo.
Se proyectó realizar espacios de socialización en el marco de la actualización del Plan de Manejo.El área protegida si ha reconocido la estrategia de educación ambiental elementos de roles diferenciados en temas de género e intergeneracionales, diseñando la metodología diferenciada para abordar los talleres.Sin embargo se presentan dificultades en su implementación debido al deficit presupuestal para la logística y la movilidad de los talleres de los mismos.</t>
  </si>
  <si>
    <t>La información que se ha logrado consolidar en la implementación del programa de monitoreo a partir de la ejecución de algunos de los protocolos diseñados y aprobados es aún incipiente, debido a la ausencia de recurso humano, equipos y/o investigaciones al interiror del AP, de igual forma el equipo ha estado diseñando unos protocolos de monitoreo fenológico, conflictos de felinos-humanos, Macarenia clavijera, pesces migratorios, sin embargo no se encuentran aprobados por la subdirección de gestión y manejo.
El cambio de personal hace que no haya continuidad en los procesos que se necesitan priorizar en el AP. La actualización del programa de monitoreo se ha visto restrasada por el cambio constante de los profesionales encargados de esta línea en los 3 niveles de gestión de PNNC.
El Portafolio de Investigaciones como anexo al PM del AP se encuentra vigente y se elaboró teniendo en cuenta las necesidades del manejo. Sin embargo no se ha implementado en su totalidad porque no se cuenta con los elementos físicos, técnicos y financieros para esto. También se encuentra en proceso de actualización.
El AP ha identificado a necesidad de adquisición de equipos adecuados para el monitoreo del recurso hídrico, para obtener preción en datos para la toma acertada de las decisiones del manejo.Durante el transcurso del año, se ha observado un proceso continuo de acompañamiento y retroalimentación, destacado por la validación constante de los medios de verificación asociados a cada indicador programado. Además, se han facilitado espacios temáticos entre la Dirección Territorial Orinoquia y el área protegida para retroalimentar los indicadores programados para la vigencia. Adicionalmente, trimestralmente desde planeación, se proporcionó un balance sobre el cumplimiento de los indicadores.</t>
  </si>
  <si>
    <t>Al cierre de la vigencia 2023 se logró el cumplimiento del 100% de las metas, se resalta el cumplimiento de  los compromisos que se programaron en las líneas de restauración, firma de acuerdos de conservación, ecoturismo, educación ambiental, funcionamiento de viveros, actuaalización y aprobación implementación del Plan de Emergencia y Contingencia ed riesgo publico, recorridos de Prevención, Vigilancia y Control, entre otros.</t>
  </si>
  <si>
    <t>La información que se ha logrado consolidar en la implementación del programa de monitoreo a partir de la ejecución de algunos de los protocolos diseñados y aprobados es aún incipiente, debido a la ausencia de recurso humano, equipos y/o investigaciones al interiror del AP, de igual forma el equipo ha estado diseñando unos protocolos de monitoreo fenológico, conflictos de felinos-humanos, Macarenia clavijera, pesces migratorios, sin embargo no se encuentran aprobados por la subdirección de gestión y manejo.
El cambio de personal hace que no haya continuidad en los procesos que se necesitan priorizar en el AP. La actualización del programa de monitoreo se ha visto restrasada por el cambio constante de los profesionales encargados de esta línea en los 3 niveles de gestión de PNNC.
El Portafolio de Investigaciones como anexo al PM del AP se encuentra vigente y se elaboró teniendo en cuenta las necesidades del manejo. Sin embargo no se ha implementado en su totalidad porque no se cuenta con los elementos físicos, técnicos y financieros para esto. También se encuentra en proceso de actualización.
El AP ha identificado a necesidad de adquisición de equipos adecuados para el monitoreo del recurso hídrico, para obtener preción en datos para la toma acertada de las decisiones del manejo.</t>
  </si>
  <si>
    <t>Para implementar las medidas de manejo del área protegida, se puede adelantar recorridos en campo por el equipo contratista y funcionario en algunas áreas específicas del sector de manejo La Sierra (134644 ha), cuando se logra articular con las comunidades campesinas acciones específicas enmarcadas en los procesos de ordenamiento y desarrollo, educación ambiental, investigaciones y acuerdos de restauración. Sin embargo, para los sectores de manejo Guayabero, Cafre y Yarumales las restricciones por orden público restringen el acceso del personal. Adicionalmente, la asignación presupuestal en cuanto a combustible, mantenimiento de vehículos y personal, son insuficientes para tener visibilidad de todos los sectores del área protegida. Por lo cual, para la ejecución de los recorridos de vigilancia y control se apoyan con herramientas como sensores remotos e interpretación de imágenes satelitales.
Como resultado de los ejercicios de visibilidad para el año 2023 se reportó  55875,447  hectáreas con recorridos a través de sensores remotos y recorridos en campo.De las 6 presiones identificadas (Ganadería, ecoturismo, agricultura, infraestructura, cultivos ilicitos y deforestación), 4 cuentan con avances en monitoreo.
Sin embargo no reportan resultados en algunos protocolos implementados porque se ha carecido de recursos físicos, financieros, tecnológicos y humanos, así mismo el conflicto armado limita el ingreso a algunas áreas para la implementación del monitoreo. 
Se ha evidenciado a traves de los años el aumento en las presiones de ganadería, ampliación de la frontera agrícola, cultivos ilícitos y turismo no regulado.
Anualmente, se ve afectada la contratación de personal que supla las necesidades del manejo del área protegida debido a que no se asigna recursos necesarios para la contratación de personal mínimo, debido a las prioridades del gobierno. Lo cual limita el cubrimiento de las necesidades del área protegida en cuanto a la recuperación de confianza comunitaria, gobernanza, gestión, efectividad en el manejo del AP y relacionamiento comunitario e institucional.De las 6 presiones identificadas 4 cuentan con avances en monitoreo, de los cuales 3 que son ganadería, agricultura e infraestructura cuentan con información técnica que ha sido tomada por el equipo del AP y la dirección territorial, sin embargo no están directamente relacionadas a los indicadores formulados en el el programa de monitoreo, por su parte para la presión de turismo no regulado se ha implementado protocolos de programa de monitoreo de impactos al ecoturismo.Sin embargo no reportan resultados en algunos protocolos implementados porque se ha carecido de recursos físicos, financieros, tecnológicos y humanos, así mismo el conflicto armado limita el ingreso a algunas áreas para la implementación del monitoreo. 
Se evidencia desde el contexto local del equipo de trabajo, que después de la aprobación del PM se han identificado nuevas presiones en el AP que requieren se caracterizadas con diseños de protocolos de monitoreo e incorporarse en el PM.</t>
  </si>
  <si>
    <t>Aspectos internos que afectan en la continuidad de los procesos del AP están dados a no contar con el recurso humano, físico y financiero, así mismo como el conflicto armado limita el ingreso, se generan amenazas contra las autoridades ambientales, lo que conlleva a suspender procesos que se venian generando con las comunidades, al implemetar algunas políticas públicas generan alternativas de manejo en las líneas del AP.Al cierre de la vigencia 2023 se logró el cumplimiento del 100% de las metas, se resalta el cumplimiento de  los compromisos que se programaron en las líneas de restauración, firma de acuerdos de conservación, ecoturismo, educación ambiental, funcionamiento de viveros, actuaalización y aprobación implementación del Plan de Emergencia y Contingencia ed riesgo publico, recorridos de Prevención, Vigilancia y Control, entre otros.</t>
  </si>
  <si>
    <t>Anualmente, se ve afectada la contratación de personal que supla las necesidades del manejo del área protegida debido a que no se asigna recursos necesarios para la contratación de personal mínimo, debido a las prioridades del gobierno. Lo cual limita el cubrimiento de las necesidades del área protegida en cuanto a la recuperación de confianza comunitaria, gobernanza, gestión, efectividad en el manejo del AP y relacionamiento comunitario e institucional. Personal asignado: 32 y personal requerido: 94. Esto corresponde a que el AP realizó su gestión con el 34% del personal requerido.</t>
  </si>
  <si>
    <t xml:space="preserve">Durante la vigencia el equipo del área protegida recibió capacitaciones en las siguientes temáticas: Prevención de incendios, actualización del SMART, ficha de caracterización campesina Survey 123. Sin embargo, el equipo destaca que se requiere capacitaciones en:  piloto de dron, formulación de proyectos, cambio climático (fenómeno del niño), educación ambiental, salvamento acuático, procesamiento para análisis de paisaje, manejo de animales ponzoñosos, entre otras.  </t>
  </si>
  <si>
    <t>El presupuesto que se asigna anualmente no suple en su totalidad las necesidades de operación, recurso humano, equipamiento e infraestructura e inversión (implementación de tratamientos concertados en los acuerdos de conservación implementados por familias campesinas, proceso de relocalización integrales, pagos por servicios ambientales, fortalecimientos de procesos de restauración, desarrollo de estudios de capacidad de carga, viabilidad de escenarios ecoturísticos, educación ambiental, entre otras estrategias que permitan el posicionamiento y la resolución de los conflictos socio ambientales del área protegida) que contribuyan a la ejecución de las líneas de acción del plan de manejo.
El AP tuvo financiamiento externo para ordenamiento ecoturístico, infraestructura turística y de funcionamiento, caracterización e implementación de acuerdos de conservación con: Proyecto de Recuperación de la Gobernabilidad, Convenio 006, KfW Y PNUD.</t>
  </si>
  <si>
    <t>El presupuesto que se asigna anualmente no suple en su totalidad las necesidades de operación, recurso humano, equipamiento e infraestructura e inversión (implementación de tratamientos concertados en los acuerdos de conservación implementados por familias campesinas, proceso de relocalización integrales, pagos por servicios ambientales, fortalecimientos de procesos de restauración, desarrollo de estudios de capacidad de carga, viabilidad de escenarios ecoturísticos, educación ambiental,  entre otras estrategias que permitan el posicionamiento y la resolución de los conflictos socio ambientales del área protegida) que contribuyan a la ejecución de las líneas de acción del plan de manejo. El AP tuvo financiamiento externo para ordenamiento ecoturístico, infraestructura turística y de funcionamiento, caracterización e implementación de acuerdos de conservación con: Proyecto de Recuperación de la Gobernabilidad, Convenio 006, KfW Y PNUD.</t>
  </si>
  <si>
    <t xml:space="preserve">Con el proyecto de Recuperación de la Gobernabilidad se logró la firma de seis (6) acuerdos de conservación con 150 familias campesinas del municipio de Mesetas, en las veredas La cascada, La Marina, La Argentina, Morrobello y San Antonio; en el municipio de San Juan de Arama la vereda Monserrate Alto.    
Se estableció un convenio específico 006 celebrado entre Parques Nacionales, Patrimonio Natural y AGROSAVIA, con el objetivo establecer sistemas sostenibles para la conservación que contribuye a la mitigación del impacto de la ganadería, donde se realizó la caracterización ambiental productiva y socioeconómica en sistemas de ganadería en el municipio de Vista Hermosa en las veredas Guapaya Alto, Guapaya Medio, La Borrascosa, La Esmeralda, Maracaibo, en la zona con función amortiguadora del área protegida.
Adicionalmente con KFW, se gestionó la compra de una sede administrativa en el Municipio de la Macarena. 
Con el PNUD se articuló actividades para el fortalecimiento del ecoturismo en el corredor Mesetas – San Juan de Arama para el ordenamiento ecoturístico del atractivo turístico Cañón del Guejar y las Veredas Morrobello y La Argentina.
</t>
  </si>
  <si>
    <t>Se evidenció que el parque automotor asignado para el área protegida contó con el recurso mínimo para su mantenimiento correctivo y preventivo, sin embargo, se requiere de adquisición de nuevos vehículos que permitan cubrir los diferentes sectores de trabajo, teniendo en cuenta que el parque auto mor ya cumplió su ciclo de vida útil. En cuanto a la infraestructura se evidencio que se tiene dos sedes administrativas en propiedad: Sede operativa El Cerrrillo, el cual contó con la construcción de la cocina, sin embargo, es necesario realizar mantenimiento de las casas de funcionarios y la casa de visitantes, al igual que, el auditorio ya que presenta alta humedad y deterioro en su estructura, entre otros; y adquisición de la Sede administrativa en el municipio de la Macarena.
Se evidencia que las sedes no cuentan con dotación básica suficiente (señalización, pararrayos, equipamiento de oficinas, conectividad, servicio continuo de mantenimiento de bienes inmuebles, muebles, servicio a internet y servicios generales).
Los recursos asignados para el mantenimiento de los vehículos, infraestructura, costos de arrendamiento, servicios públicos, mantenimiento preventivo y servicios generales no son constantes ni se incrementa de acuerdo a la variación anual del IPC, aspecto que limita el estado operacional y el estado de los mismos.   
El AP considera necesario comenzar a realizar la transición a tecnologías limpias para su funcionamiento.</t>
  </si>
  <si>
    <t xml:space="preserve">La Entidad cuenta con un programa nacional de educación ambiental que orienta las acciones de comunicación y educación ambiental, donde el área protegida anualmente programa las acciones a ejecutar en los procesos con instituciones educativas, en zona con función amortiguadora y con las comunidades campesinas o vinculadas al proceso de ordenamiento de ecoturismo. Cabe mencionar que no han sido asignados recursos para suplir las necesidades de las acciones que se programan desde este proceso estrategico para el manejo del Área Protegida. </t>
  </si>
  <si>
    <t>El AP participó e incidió en la construcción de los planes de desarrollo municipales en el presente cuatrenio con el envío del informe técnico del PM del área, para ser incluído en los planes de desarrollo municipales y se participó en las jornadas de construción. Se participó en las jornadas de trabajo convocadas por el Instituto de Turismo del Meta para la construcción del Plan estratégico departamental de turismo de naturaleza, haciendo enfásis en el ordenamiento de los escenarios ecoturísticos priorizados por el AP. Se participó en la construcción del Plan de desarrollo Departamental de la subregión Ariari. En la construcción del Plan de desarrollo turístico del Guaviare el AP participó en la elaboración del diagnóstico, definición del plan de acción y de productos turísticos priorizados por la gobernación del Guaviare.En los documentos actuales se reconoce al AP como un determinante en el capítulo de diagnóstico, sin embargo no es reconocido en la reglamentación del uso del territorio, específicamente en la zonificanción y reglamentación del uso rural, pese a que existe un marco normativo desde la constitución política de Colombia, en el codigo único ambiental 1076 del 2015 y el decreto ley 1989 de 1989.</t>
  </si>
  <si>
    <t>Durante el periodo de análisis 2023 se ha participado en los espacios de planificación del SIRAP ORINOQUÍA donde se avanza en la inclusión de la gestión del AP y se fortalece la articulación con los actores estratégicos que intervienen en esta instancia; desde el SIRAP la DTOR ha realizado espacios de fortalecimiento de capacidades técnicas en los diferentes instrumentos de ordenamiento territorial y del reconocimiento del AP como determinante ambiental, así como en la identificación de los diferentes niveles de gestión de PNNC y de como se han articulado los temas de ordenamiento territorial a la gestión.</t>
  </si>
  <si>
    <t xml:space="preserve">El ejercicio de identificación de los servicios ecosistémicos se realizó en el año 2014 con el apoyo del proyecto incetivos a la conservación REDD, con este proyecto se hizo énfasis en el servicio ecosistémico de almacenamiento de carbono, también se cuenta con el atlas de almacenamiento de carbono para la DTOR donde se analizó datos desde 1990-2019 elaborado por el IDEAM y la subdirección de sostenibilidad y negocios ambientales.
En cuanto a servicios de recreación y ecoturismo se ha venido adelantando desde la aplicación de las caracterizaciones, estudios de capacidad de carga documentados en el Plan de Ordenamiento Ecoturístico POE; en 2023 Se estableció la puesta en marcha de la operación turística de Caño Cristales y Raudal Angosturas I en donde se benefician alrededor de 650 familias de la zona de influencia del AP. Adicionalmente, en el marco del ordenamiento turístico del corredor Mesetas - San Juan de Arama, se apoyan las iniciativas o emprendimientos ecoturísticos sobre el Cañón del Río Güejar en las veredas La Cascada, La Argentina, La Marina y Morrobello del Municipio de Mesetas. Para el servicio de regulación hídrica se avanza en la identificación y georeferenciación en la cuenca del caño Yarumales, como justificación en la formulación del proyecto PSA, con su aprobación pendiente para posterior implenentación. Por su para el servicio ecosistémico valores espirituales y religiosos se avanzó en acercamientos con el ICANH en el marco del convenio macro que tiene PNN, en el año 2022 se priorizó el plan de manejo arqueológico para los escenarios de Cristalitos Mirador y el Raudal de Angosturas l en el sur del AP, así mismo se tiene avance en un proyecto de investigación sobre documentación y contextualización arqueológica que incluye al AP. </t>
  </si>
  <si>
    <t>• Alcaldía del Municipio de La Macarena: se trabajó articuladamente para la puesta en marcha para dar apertura al ecoturismo en el sector Raudal Angosturas I. Articulación para la actualización del Plan de Emergencia por desastres nacionales y socio naturales y el Plan de emergencia del ecoturismo.
• Secretaria de Turismo de La Macarena: se trabajó articuladamente para la puesta en marcha para dar apertura al ecoturismo al sector Raudal Angosturas I.
• Instituto de Turismo del Meta: Se tuvieron diferentes reuniones con el objetivo socializar normatividad del cañón del Guejar, las cuales incluyeron  las empresas asociadas a las cadenas de valor.
• CORMACARENA: Puesta en marcha de la operación turística de caño cristales, adicionalmente, se adelantó la ampliación del convenio Interadministrativo N° 006 PE.GDE.1.4.8.1.20 del Vivero Cerrillo.
• Instituto Alexander Von Humboldt : No se tuvo relacionamiento
• JAC: se tuvo relacionamiento con la JAC con Mesetas, la Macarena, San Juan, Vistahermosa y Puerto Concordia.
Se realizó la caracterización de familias para la suscripción de acuerdos comunitario (Mesetas, San Juan de Arama y Puerto Concordia), 
Adicionalmente, se dialogó sobre el ordenamiento ecoturístico en las JAC Morrobello, La argentina, La Marina.
• Operadores Turísticos de La Macarena: se trabajó articuladamente para la puesta en marcha para dar apertura al ecoturismo en el sector Raudal Angosturas I, adicionalmente, se realizó talleres REPSE con los operadores de los Municipios San Juan, Mesetas y la Macarena.
• Institución Educativa Nuestra Señora de La Macarena- Sede León XIII: Se realizaron talleres de educación ambiental en las siguientes temáticas: restauración, área protegida, fauna y flora silvestre, Recurso hídrico, entre otras.   
• Alta Consejería para el Postconflicto de Colombia: No se tiene relacionamiento con el actor.
• Guías de Turismo de La Macarena: se desarrollaron consejos locales de turismo en San Juan de Arama, para la reglamentación del Cañon del Guejar. Adicionalmente, se desarrollaron talleres del REPSE.
• Transportadores fluviales de La Macarena: participación del actor en talleres REPSE. 
• GIZ: No se tuvo relacionamiento con el actor
• Cuerpo de Bomberos del Municipio de La Macarena: Socialización del Planes de emergencia y contingencia por desastres Naturales, prevención de incendios
• Defensa Civil del Municipio de La Macarena: Socialización del Planes de emergencia y contingencia por desastres Naturales, prevención de incendios, hace parte del comité de gestión del riesgo.
• Agencia de Renovación del Territorio: No se tuvo relacionamiento con el actor.
• Ejército Nacional de Colombia: se realiza seguimiento al estado de orden público del área protegida, no se tiene evidencia del relacionamiento con el actor.
• Policía Nacional de Colombia: se realiza seguimiento al estado de orden público del área protegida, no se tiene evidencia del relacionamiento con el actor.
• Fuerza Aérea de Colombia: No se tiene relacionamiento con el actor. 
• Alcaldía del Municipio de San Juan de Arama: se trabajó con los enlaces en el proceso de relacionamiento ecoturístico.
• Alcaldía del Municipio de Puerto Concordia: No se tuvo relacionamiento con el actor.
• Alcaldía del Municipio de Vistahermosa: se participó en los espacios CIDEA, socialización del Catastro Multipropósito y socialización del Plan de emergencia y contingencia por desastres naturales.
• Alcaldía del Municipio de Mesetas: A través del enlace municipal de ecoturismo de mesetas se tuvo relacionamiento en los temas de operación y reglamentación turística, se socializó el plan de emergencia y contingencias.
• Alcaldía del Municipio de Puerto Rico: se realizo socialización del Plan de Emergencia y Contingencia por desastres Naturales, se participó en reunión para la Declaratoria de zona de reserva campesina.
• Gobernación del Meta : Se realizó reunión para la articulación de los Pagos por Servicios Ambientales –PSA, para la gestión de recursos de los PSA de la Macarena.
•  Comunidades  Campesinas de Mesetas (La Paz, La Marina y Cafetales): 
Cafetales y la Paz: Se tuvo reunión con el procurador ambiental y agrario, la Dirección Territorial y las comunidades, para la aclaración de límites realizados por Parques Nacionales en la zona.
La Mariana: Se realizó la caracterización de familias en el marco del proyecto de Gobernabilidad para la suscripción de acuerdos de conservación.
• Comunidades de San Juan de Arama (senderos de ecoturismo): se realizaron acciones de educación ambiental en la Vereda Alto Curia y Mesa de Fernández, se realizaron actividades de restauración activa.
• SINCHI: Caracterización de fauna (Herpetos) en la vereda Morrobello, Gestion para adquisición de botiquines comunitarios veredas Morrobello y la Argentina, asi como botiquines para los guías e intérpretes.
• AGROSAVIA: se realizaron acercamiento para realizar el convenio 006 de sistemas sostenibles, financiado por KFW, implementado por AGROSAVIA y supervisado por Parques Nacionales Naturales.
• ICA: No se tiene relacionamiento directo con el actor.
• KfW: ha venido apoyando la financiación de una consultoría en conjunto con la Fundación de Ecosistemas Colombia, con el fin de la elaboración de documentos técnicos que permitan avanzar en el ordenamiento de los escenarios ecoturísticos del Sector Norte del PNN Sierra de la Macarena.
• WWF: Se tiene un proyecto con áreas protegidas y Paz
• Comisión internacional de Noruega: No se tuvo relacionamiento con el actor
• Operadores de desminado humanitario Handicap y ATTEX – HALLO: No se tuvo relacionamiento con el actor. 
• USAID: Se realizó acercamiento con el programa  destino de Naturaleza, en el marco de ordenamiento ecoturístico del corredor Mesetas- San Juan de Arama, para el relacionamiento ecoturístico en las Veredas La Argentina, Morrobelo, La Marina en el municipio de Mesetas.
• PNIS: Se continúa la ruta de negociación e implementación de las familias vinculadas en el programa de DSCI en el PNN Sierra de la Macarena.
• Centro Educativo Río Güejar: No existe el actor
• INTERNADO PEDRO NEL JIMENEZ OBANDO – MARACAIBO: No se tuvo relacionamiento con el actor.
• UNION EUROPEA: No se tuvo relacionamiento con el actor.
• ANT: No se tuvo relacionamiento con el actor
• CORPOAMEN : No se tuvo relacionamiento con el actor
• Comunidades Campesinas de Vistahermosa (Buenavista,  Guadualito) y Mesetas (La Argentina): Se realizó seguimiento a la implementación de 15 acuerdos de conservación.
• Herencia Colombia: Se remitió la matriz del presupuesto  para el proyecto para financiación de la actualización del plan de manejo del PNN.se
• ICANH : No se tiene relacionamiento con el actor. 
• AGROAVIH: el actor apoyó en la convocatoria y listados para posibles beneficiarios para acuerdos de sistemas sostenibles financiado por KFW.</t>
  </si>
  <si>
    <t>Existen unos espacios de gobernanza que se han ido fortaleciendo a partir de mecanismos de participación con actores estratégicos en algunos sectores de manejo del AP. En las diferentes líneas de acción del área protegida se han fortalecido espacios de articulación y trabajo conjunto con diferentes actores. Para la línea de ecoturismos se trabaja de manera articulada con autoridad ambiental (Cormacarena), entidades territoriales y demás actores que hacen parte de la cadena de valor, estableciendo acciones para la apertura de los escenarios turísticos, establecimiento de comités, fortalecimiento de capacidades, alistamiento y adecuación de escenarios, así como trabajo conjunto para el ordenamiento turísticos de sectores. Así mismo, para el establecimiento de acuerdos de conservación se establecen espacios de trabajo conjunto con la autoridad ambiental- Cormacarena para la firma y establecimiento de acuerdos de sistemas de producción sostenible en la zona con función amortiguadora del área protegida, al igual que se establecen diálogos permanentes y de retroalimentación con comunidades locales, principalmente las Juntas de Acción Comunal en el establecimiento de acuerdos de conservación y cumplimiento de compromisos. Por otra parte, en líneas como educación ambiental se busca el fortalecimiento de escenarios de gobernanza aportando al mejoramiento en el relacionamiento con comunidades, instituciones educativas y demás actores presentes en el territorio.
La gestión y participación de las comunidades se ve limitada por las condiciones de orden publico en el territorio.</t>
  </si>
  <si>
    <t>Se ha desarrollado diferentes procesos de articulación interistitucional que ha permitido desarrollar ejercicios de planificación, incidencia en los Planes de desarrollo municipales, en los comités de gestión de riesgo de manera preventiva, en los CIDEAS se ha logrado articulación interistitucional que ha permitido generar planes de acción locales, adicionalmente en el Comité de sostenibilidad ambiental se logró la certificación como destino sostenible a Caño Cristales y se hace seguimiento de las acciones anualmente.Se participó en la priorización y formulación de los proyectos de los PDET en los municipios priorizados. Se participó en mesas para buscar oportunidades en el catastro multipropósito con el envío de la base de datos de familias caracterizadas para el proceso de relocalización. 
Así mismo, para la firma e implementación de acuerdos de conservación se establecen espacios de trabajo en conjunto con las comunidades al interior del AP y su zona de influencia con articulación con la autoridad ambiental- Cormacarena. Estos acuerdos sobre sistemas de producción sostenible para el mejoramiento de la conectividad y el buen vivir.</t>
  </si>
  <si>
    <t>El área protegida adelantó un ejercicio interno, interistitucional para adelantar el protocolo de aprovechamiento de productos forestales no maderables para el AP, sin embargo no se ha finalizado su elaboración y validación con las comunidades campesinas. Se trabajó con las comunidades los estudios de capacidad de carga,se realizan talleres de interpretación del patrimonio y se avanzó las caracterizaciones de los atractivos en escenarios de valoración especial histórico cultural. Adicionalmente se adelantaron acuerdos de restauración con el apoyo de las comunidades en donde se evidencia la información de fauna y flora presente en las áreas ocupadas.
En 2023 se realizó capacitación en manejo de residuos sólidos en el municipio de Mesetas en las Veredas La Argentina, La Marina y Morrobello en el marco del ordenamiento ecoturístico. También se implementaron vallas en articulación con las comunidades de estas veredas. Se estableció la puesta en marcha de la operación turística de Caño Cristales y Raudal Angosturas I.</t>
  </si>
  <si>
    <t>El ejercicio de identificación de los servicios ecosistémicos se realizó en el año 2014 con el apoyo del proyecto incetivos a la conservación REDD, con este proyecto se hizo énfasis en el servicio ecosistémico de almacenamiento de carbono, también se cuenta con el atlas de almacenamiento de carbono para la DTOR donde se analizó datos desde 1990-2019 elaborado por el IDEAM y la subdirección de sostenibilidad y negocios ambientales.
En cuanto a servicios de recreación y ecoturismo se ha venido adelantando desde la aplicación de las caracterizaciones, estudios de capacidad de carga documentados en el Plan de Ordenamiento Ecoturístico POE; en 2023 Se estableció la puesta en marcha de la operación turística de Caño Cristales y Raudal Angosturas I en donde se benefician alrededor de 650 familias de la zona de influencia del AP. Adicionalmente, en el marco del ordenamiento turístico del corredor Mesetas - San Juan de Arama, se apoyan las iniciativas o emprendimientos ecoturísticos sobre el Cañón del Río Güejar en las veredas La Cascada, La Argentina, La Marina y Morrobello del Municipio de Mesetas. Para el servicio de regulación hídrica se avanza en la identificación y georeferenciación en la cuenca del caño Yarumales, como justificación en la formulación del proyecto PSA, con su aprobación pendiente para posterior implenentación. Por su para el servicio ecosistémico valores espirituales y religiosos se avanzó en acercamientos con el ICANH en el marco del convenio macro que tiene PNN, en el año 2022 se priorizó el plan de manejo arqueológico para los escenarios de Cristalitos Mirador y el Raudal de Angosturas l en el sur del AP, así mismo se tiene avance en un proyecto de investigación sobre documentación y contextualización arqueológica que incluye al AP. No se ha realizado la aplicación de la metodología del PABAT para el área protegida.  Así mismo, no se cuenta con investigaciones asociadas a la percepción de servicios ecosistémicos o a encuestas aplicadas a operadoras para el reconocimiento de la percepción de los SE por parte de estos. Sin embargo, a través de la aplicación de encuestas de satisfacción a los visitantes que ingresan al área protegida ha permido recopilar información relevante que permite aproximarse a la percepción social de los servicios ecosistémicos e importancia de la biodiversidad por parte de los turistas.</t>
  </si>
  <si>
    <t>El Parque Nacional Natural Sierra de La Macarena, cuenta con vocación ecoturistica para el sector de manejo sur y norte, donde se ha venido avanzado en la planificación y operación ecoturistica, sin embargo, se requiere de mejoramiento y fortalecimiento de infrestraestructura liviana para su operación y una mejor experiencia del visitante. El Sector Macarena - Caño Cristales y Raudal agosturas I,  estan regulados y cuentan con algunas implementaciones, versus los sectores del corredor Mesetas - San Juan, sendero ecologico vista hermosa - la Macarena y raudal angosturas II estos estan en procesos de ordenamiento y reglamentación por lo cual aún falta la implementación de dichos procesos.
Para el 2023 se adelantaron procesos contractuales para la implementacion de vallas de señalización y apoyo de interpretación ambiental para estos dos sectores de manejo, fortaleciendo de esta manera la experiencia para el visitante.</t>
  </si>
  <si>
    <t>El Parque Nacional Natural Sierra de La Macarena, como estrategia para reduccir las presiones viene apoyando los ejercicios técnicos y de fortalecimiento con operadores turisticos y familias campesinas vista como una alternativa economica en el sector de manejo sur y norte. Pero hay limitación administrativas o reglamentarias, como falta de recursos para la implementación de planes de contigencia y otras actividades, sumandole poca adopción de la reglamentación existente y por falta de equipo técnico se presenta operación turistica no regulada, la cual no contribuye adecuadamente a la conservación y mantenimiento de los Valores Objetos de Conservación del Área Protegida.</t>
  </si>
  <si>
    <t xml:space="preserve">El PNN Sierra de La Macarena, realiza recaudo de ingreso de visitantes para el sector de manejo SUR, sin embargo, los recursos no permiten contribuir a mejorar o promover estrategias para contribuir a la conservación del área protegida. </t>
  </si>
  <si>
    <t xml:space="preserve">Integridad: 93%, en buen estado de conservación </t>
  </si>
  <si>
    <t xml:space="preserve">El análisis de integridad aprobado es vigencia 2014 con registros desde el 2012 donde identificó que 3 VOC se encuentra en estado no deseable que son: bosque inundable, sabana arbustiva  y selva humeda y 2 VOC en estado deseable selva humeda asociada a la sierra y vegetación rupícula, adicionalmente se corrió con un ejercicio de linea base en el año 2020 analizando el periodo 2012-2015  para 2 VOC Selva humeda y bosque inundable, sin embargo no cuenta con análisis final de la integridad. 
Por su parte desde el conocimiento local del equipo de trabajo del AP evidencia en los últimos años unos procesos de transformación, de ocupación y perdida de conectividad entre los diferentes VOC,requiriendo con urgencia datos actualizados del estado de conservación, de igual forma se requiere de acciones estructurales para atender la situación actual del AP, con esta información se genera una alerta temprana respecto al estado de conservación actual de los VOC. </t>
  </si>
  <si>
    <t>Coberturas transformadas: 51662,97 Ha transformadas, identificadas a partir del análisis del Monitoreo de coberturas antrópicas en los Parques Nacionales Naturales de Colombia Año 2021 a escala 1:25.000</t>
  </si>
  <si>
    <t>Edgar Eduardo Lozano 
Jefe de Area Protegida
edgar.lozano@parquesnacionales.gov.co</t>
  </si>
  <si>
    <t>18 de marzo de 2024</t>
  </si>
  <si>
    <t>PNN Tinigua</t>
  </si>
  <si>
    <t>OrinoquíaProvincia Biogeográfica de la Guayana, con dos Distritos: Distrito Ariari-Guayabero: Área de selvas de galería flanqueada por sabanas y Distrito Macarena: Para aves no se presenta un alto grado de endemismo.</t>
  </si>
  <si>
    <t xml:space="preserve">El día 01 de septiembre de 1989, medianre el Decreto 1989 de 1989  </t>
  </si>
  <si>
    <t>Bosque Húmedo 
Selva Inundable</t>
  </si>
  <si>
    <t>Concertar con actores institucionales y sociales la conservación y restauración de los ecosistemas presentes dentro del PNN Tinigua.</t>
  </si>
  <si>
    <t>Iniciar procesos de reubicación efectiva de las familias asentadas dentro del PNN Tinigua.</t>
  </si>
  <si>
    <t>Restaurar los ecosistemas degradados y priorizados
dentro del PNN Tinigua con énfasis en la zona
amortiguadora, dentro de la estrategia integral para
usos y asentamientos humanos en el área protegida y zona amortiguadora.</t>
  </si>
  <si>
    <t>Apoyar la formulación y gestión, con actores institucionales y sociales, de proyectos de Ordenamiento ambiental territorial para la zona amortiguadora, que contribuyan a la conservación del PNN Tinigua y solución de las necesidades de alimentación para desarrollar asentamientos lícitos en el marco del desarrollo sostenible.</t>
  </si>
  <si>
    <t>Impulsar procesos de formación – capacitación con centros educativos de la zona amortiguadora del PNN Tinigua.</t>
  </si>
  <si>
    <t>Mantener y fortalecer la capacidad operativa para
la gestión del PNN Tinigua.</t>
  </si>
  <si>
    <t xml:space="preserve">78%, en buen estado de conservación </t>
  </si>
  <si>
    <t>4.7814,78 Ha transformadas, identificadas a partir de imágenes de satélite y capa de coberturas de la tierra SINCHI 2016</t>
  </si>
  <si>
    <t>62740,07 Ha transformadas</t>
  </si>
  <si>
    <t>Por la ubicación estratégica del área protegida en el corredor andes Orinocoamazonense y los interés del establecimiento de ganadería, cultivos ilícitos y el acaparamiento de tierras conlleva a tener una deforestación y afectación directa sobre la zonificación y reglamentación establecida del AP.Se realizaron análisis de presiones con sensores remotos lo cual permitió durante el 2023 tener una visibilidad del 100% del área protegida sobre el total del área con presión que corresponde a 68803,46 hectáreas, se resaltan que se realizaron recorridos en campo solo en el Sector Raudal Angosturas I, en un área inferior al 50% del área protegida, en los demás sectores del PNN no fue posible la realización de los recorridos en campo debido a las situaciones de orden público al interior del Área Protegida y la presencia de actores armados que restringen el ingreso a la zona y obstaculizan la debida gestión del área protegida en pro de la conservación y preservación de los ecosistemas. Estas restricciones están asociadas a los conflictos por la ocupación y la tenencia de la tierra, y a la lucha de estas comunidades en contra de las políticas de estado. Sin embargo, el AP viene realizando acercamiento y gestión en la zona aledaña, encaminadas a minimizar las presiones de la misma.
Pese a que se cubre el 100% del área presión al interior del PNN Tinigua mediante sensores remoto, no se logra vigilar y controlar en terreno todas las presiones que se puedan presentar. No obstante, se realizan actividades de prevención mediante estrategias de restauración ecológica, acuerdos de conservación, educación ambiental, entre otros. Se realizaron recorridos en campo solo  en el Sector Raudal Angosturas I, en un área inferior al 50% del área protegida, en los demás sectores del PNN no fue posible la realización de los recorridos en campo debido a las situaciones de orden público al interior del Área Protegida y la presencia de actores armados que restringen el ingreso a la zona y obstaculizan la debida gestión del área protegida en pro de la conservación y preservación de los ecosistemas. Estas restricciones están asociadas a los conflictos por la ocupación y la tenencia de la tierra, y a la lucha de estas comunidades en contra de las políticas de estado. Sin embargo, el AP viene realizando acercamiento y gestión en la zona aledaña, encaminadas a minimizar las presiones de la misma. Se realizaron análisis de presiones con sensores remotos  permitiendo  una visibilidad del 100% del área protegida sobre el total del área con presión que corresponde a 68803,46 hectáreas. 
Pese a que se cubre el 100% del área presión al interior del PNN Tinigua mediante sensores remoto, no se logra vigilar y controlar en terreno todas las presiones que se puedan presentar. No obstante, se realizan actividades de prevención mediante estrategias de restauración ecológica, acuerdos de conservación, educación ambiental, entre otros. 
Asimismo, el recurso humano del área protegida para el periodo 2023 es insuficiente para la implementación de las situaciones de manejo priorizadas ya que solo se cuenta con 4 funcionarios (1 jefe de AP, 1 profesional grado 08, 1 técnico, 1 operario) y 16 contratistas para el cumplimiento de las metas programadas, lo que implica el sobre esfuerzo del equipo humano y/o replanteamiento de las metas en algunos casos. El número de funcionarios mencionados y algunas deficiencias en las capacidades para la implementación de la normatividad relacionada con el control de los usos del AP,  evidencia limitaciones en el ejercicio de la autoridad ambiental. 
El aumento de personal facilitaría la continuidad en los procesos de relacionamiento con comunidades campesinas y el aumento del conocimiento (cartografía, monitoreo e investigación, educación ambiental, entre otras) del territorio que comprende el PNN Tinigua; cuyo fin es ampliar los espacios de gestión interinstitucionales y comunitarios que permitan el reconocimiento del área protegida y la misión del equipo de trabajo.</t>
  </si>
  <si>
    <t xml:space="preserve">Se realizaron recorridos en campo solo en el Sector Raudal Angosturas I, en un área inferior al 50% del área protegida, en los demás sectores del PNN no fue posible la realización de los recorridos en campo debido a las situaciones de orden público al interior del Área Protegida y la presencia de actores armados que restringen el ingreso a la zona y obstaculizan la debida gestión del área protegida en pro de la conservación y preservación de los ecosistemas. Estas restricciones están asociadas a los conflictos por la ocupación y la tenencia de la tierra, y a la lucha de estas comunidades en contra de las políticas de estado. Sin embargo, el AP viene realizando acercamiento y gestión en la zona aledaña, encaminadas a minimizar las presiones de la misma. Se realizaron análisis de presiones con sensores remotos permitiendo  una visibilidad del 100% del área protegida sobre el total del área con presión que corresponde a 68803,46 hectáreas. 
Pese a que se cubre el 100% del área presión al interior del PNN Tinigua mediante sensores remoto, no se logra vigilar y controlar en terreno todas las presiones que se puedan presentar. No obstante, se realizan actividades de prevención mediante estrategias de restauración ecológica, acuerdos de conservación, educación ambiental, entre otros. 
Asimismo, el recurso humano del área protegida para el periodo 2023 es insuficiente para la implementación de las situaciones de manejo priorizadas ya que solo se cuenta con 4 funcionarios (1 jefe de AP, 1 profesional grado 08, 1 técnico, 1 operario) y 16 contratistas para el cumplimiento de las metas programadas, lo que implica el sobre esfuerzo del equipo humano y/o replanteamiento de las metas en algunos casos. El número de funcionarios mencionados y algunas deficiencias en las capacidades para la implementación de la normatividad relacionada con el control de los usos del AP,  evidencia limitaciones en el ejercicio de la autoridad ambiental. 
El aumento de personal facilitaría la continuidad en los procesos de relacionamiento con comunidades campesinas y el aumento del conocimiento (cartografía, monitoreo e investigación, educación ambiental, entre otras) del territorio que comprende el PNN Tinigua; cuyo fin es ampliar los espacios de gestión interinstitucionales y comunitarios que permitan el reconocimiento del área protegida y la misión del equipo de trabajo.El recurso humano del área protegida es insuficiente para la implementación de las situaciones de manejo priorizadas ya que solo se cuenta con 4 funcionarios y 16 contratistas para el cumplimiento de las metas programadas, lo que implica el sobre esfuerzo del equipo humano y/o replanteamiento de las metas en algunos casos.
El aumento de personal facilitaría la continuidad en los procesos de relacionamiento con comunidades campesinas y el aumento del conocimiento (cartografía, monitoreo e investigación, educación ambiental, entre otras) del territorio que comprende el PNN Tinigua; cuyo fin es ampliar los espacios de gestión interinstitucionales y comunitarios que permitan el reconocimiento del área protegida y la misión del equipo de trabajo.
</t>
  </si>
  <si>
    <t xml:space="preserve">La integridad del área protegida es No Deseable para los VOC de Selva húmeda y Bosque inundable, reflejado en un estado de conservación del 70,7% debido a las diferentes situaciones del asentamiento de familias al interior del parque; ocasionando la alteración de los VOC. La gestión del AP está encaminada al cumplimiento de los objetivos de conservación, pero el contexto territorial ha limitado parcialmente la ejecución de acciones que promuevan la conservación del área protegida. </t>
  </si>
  <si>
    <t>El diseño del PNN Tinigua y la categoría de manejo son coherentes con los objetivos de conservación establecidos. Adicionalmente, la zonificación del área protegida actualmente adoptada por plan de manejo, presenta una alta coherencia entre los objetivos de conservación y la categoría de manejo; no obstante, la dinámica del territorio de los últimos cinco años obligan a mejorar esta propuesta de zonificación, para que correspondan con las necesidades de manejo y a las dinamicas actual del estado de conservación del AP.</t>
  </si>
  <si>
    <t>Durante la vigencia 2023 se realizaron dos ejercicios para la precisión de los límites del PNN Tinigua, con 296,72 Km lineales validados mediante los siguientes conceptos técnicos: 
1. 20232400000786, este concepto ratifica la precisión cartográfica del límite en el sector norte, sobre la línea imaginaria que une los vértices 25 al 61, según la precisión y amojonamiento realizado mediante Concepto Técnico No. 20152400010796 del 15 de diciembre de 2015, en trabajo conjunto con las comunidades en el marco del Convenio 012 del 9 de octubre de 2015 entre Parques Nacionales Naturales de Colombia y CORPOAMEM.
2. 20232400001596, este concepto técnico precisa en campo a escala 1:1, la totalidad del límite del Área Protegida, obteniendo como resultado final una extensión de 213793,48 ha, con un perímetro de 344,40 km precisados a escala 1:1.La mayoría de los actores en el territorio reconocen los limites del AP, pero por un proceso de colonización en el sector de Uribe, se realizó una nueva verificación en el año 2022. Dicho concepto fue comunicado a las comunidades del sector. 
Con estos dos últimos conceptos técnicos se finaliza el ejercicio de campo para la precisión de los límites del parque, por cuanto, se cumple con la totalidad del perímetro a escala 1:1</t>
  </si>
  <si>
    <t xml:space="preserve">Hasta el año 2021 se adelantan investigaciones y monitoreo sobre primates y peces migratorios logrando buscar el estado actual de los VOC. Estas actividades se han visto afectadas en su seguimiento por las condiciones de riesgo público de los sectores de trabajo del AP.  
Para el periodo del 2023 se implementaron acciones en el marco de la educación ambiental con diferentees actores sociales e instituciones educativas en zonas de influencia (sectores norte y sur). Asimismo, en el marco de la sentencia 806 de 2014 se adelantaron actividades de monitoreo e investigación de mamíferos y herpetos con el colegio Juan León y la institución educativa La Julia. 
En UOT y restauración se adelantaron acciones para la suscripción  e implementación de acuerdos de conservación y de restauración. Asimismo, se fortalecieron emprendimientos de asociaciones de campesinos (canoeros, meliponias) 
En el ejercicio de la autoridad ambienttal se ralizaron acciones de prevención asociados a la educación ambiental, de vigilancia a través de seguimiento a presiones mendiente sensores remotos y recorridos de PVC asociados al monitoreo de impactos al ecoturismo. 
En ecoturismo se ha venido implementando el POE especialmente en el sector Raudal Angosturas I.  </t>
  </si>
  <si>
    <t xml:space="preserve">El Área Protegida tiene identificados sus riesgos y ha avanzado parcialmente en la caracterización de los conflictos a partir de la información disponible; análisis multitemporal, análisis de estado-presión y caracterización de ocupantes. Con esta base se avanzó en la implementación de 16 acuerdos firmados en la Vereda La Paz (municipio de Uribe) en el 2018; se ha realizado seguimiento a su cumplimiento mediante el uso de sensores remotos, identificando un bajo nivel de cumplimiento de lo pactado en los acuerdos. En estos acuerdos se resalta la coordinación interinstitucional con Cormacarena.
Los Acuerdos de conservación son una oportunidad del relacionamiento entre Parques y la comunidad, que busca establecer la conectividad ecosistemica entre zona aledaña y el AP, donde se adelanta la caracterización y ordenamiento predial para establecer un tratamiento que culmina con una firma del acuerdo. 
Las presiones son identificadas mediante el protocolo de P.V.C. aprobado 2020.El área protegida ha identificado elementos de genero y/o intergeneracionales en su planeación,ha generado los espacios de participación con instituciones educativas con mecanismos como ECOPARCHE con estrategias de comunicación y educación ambiental que tiene como objetivo propiciar el conocimiento de las dinámicas ambientales y sociales que se desarrollan en el área de influencia del área protegida, respecto a los asuntos, temas y problemas de conservación por parte de los actores, con procesos de construcción conjunta de conocimientos con los grupos sociales. El componente educación y comunicación son complementarios y codependientes, por eso la importancia de contar con actores en el territorio.En los últimos años las condiciones de riesgo público no han permitido efectiva inclusión dentro de los proyectos del AP. 
En el periodo de 2023 se contó con espacios de partcipación de actores como comunidades campesinas, organizaciones sociales, instituciones, entre otros, para la construcción del componente diagnóstico del Plan de Manejo. Allí se han socializado los avances y la formulación de estrategias de manejo coherentes a las nuevas realidades sociales del AP.  El área protegida ha identificado elementos de genero y/o intergeneracionales en su planeación,ha generado los espacios de participación con instituciones educativas con mecanismos como ECOPARCHE con estrategias de comunicación y educación ambiental que tiene como objetivo propiciar el conocimiento de las dinámicas ambientales y sociales que se desarrollan en el área de influencia del área protegida, respecto a los asuntos, temas y problemas de conservación por parte de los actores, con procesos de construcción conjunta de conocimientos con los grupos sociales. El componente educación y comunicación son complementarios y codependientes, por eso la importancia de contar con actores en el territorio.En los últimos años las condiciones de riesgo público no han permitido efectiva inclusión dentro de los proyectos del AP. </t>
  </si>
  <si>
    <t>Se cuenta con un documento de programa de monitoreo que tuvo vigencia de 2018 al año 2023. Este tuvo avances en su implementación hasta el año 2019, pero el riesgo público con la aplicación de las operaciones Artemisa a partir de 2019, y la Pandemia en 2020, ocasionaron que estos programas perdieran la continuidad con la que se venían desarrollando. Sin ambargo,  se viene haciendo monitoreo sobre los impactos causado por el ecoturismo y los cambios en la cobertura vegetal mediante imágenes satelitales. 
Actualmente, el documento de programa de monitoreo se está actualizando de forma paralela al plan de manejo. Se busca revisar los indicadores establecidos en el anterior programa y plantear nuevos indicadores que obedezcan a las necesidades y posibilidades  de manejo del AP.  Si bien existe una coordinación, orientación y seguimiento continuo al cumplimiento del POA entre la DTOR y AP, esta dinámica de interacción es distinta con el Nivel Central pues la comunicación es escasa, por cuanto esta articulación se desarrolla especialmente con la DTOR. El equipo del AP considera importante contar con el acompañamiento tanto de la Dirección Territorial como de Nivel Central, para promover canales de comunicación desde la base de la gestión de Parques Nacionales, para que la planeación del manejo de las áreas protegida se realice desde el conocimiento del territorio.</t>
  </si>
  <si>
    <t>Al cierre de la vigencia se logró cumplimiento acumulado del 96% para su planeación de manejo; sin embargo, se presentaron dificultades para el cumplimiento del indicador asociado a la gestión del riesgo por desastres naturales y socio naturales, también se presentó la necesidad de ajustar la meta de implementación del plan de ordenamiento ecoturístico para el área protegida.</t>
  </si>
  <si>
    <t xml:space="preserve">Se cuenta con un documento de programa de monitoreo que tuvo vigencia de 2018 al año 2023. Este tuvo avances en su implementación hasta el año 2019, pero el riesgo público con la aplicación de las operaciones Artemisa a partir de 2019, y la Pandemia en 2020, ocasionaron que estos programas perdieran la continuidad con la que se venían desarrollando. Sin ambargo,  se viene haciendo monitoreo sobre los impactos causado por el ecoturismo y los cambios en la cobertura vegetal mediante imágenes satelitales. 
Actualmente, el documento de programa de monitoreo se está actualizando de forma paralela al plan de manejo. Se busca revisar los indicadores establecidos en el anterior programa y plantear nuevos indicadores que obedezcan a las necesidades y posibilidades  de manejo del AP.  </t>
  </si>
  <si>
    <t>Se realizaron recorridos en campo solo en el Sector Raudal Angosturas I, en un área inferior al 50% del área protegida, en los demás sectores del PNN no fue posible la realización de los recorridos en campo debido a las situaciones de orden público al interior del Área Protegida y la presencia de actores armados que restringen el ingreso a la zona y obstaculizan la debida gestión del área protegida en pro de la conservación y preservación de los ecosistemas. Estas restricciones están asociadas a los conflictos por la ocupación y la tenencia de la tierra, y a la lucha de estas comunidades en contra de las políticas de estado. Sin embargo, el AP viene realizando acercamiento y gestión en la zona aledaña, encaminadas a minimizar las presiones de la misma. Se realizaron análisis de presiones con sensores remotos  permitiendo  una visibilidad del 100% del área protegida sobre el total del área con presión que corresponde a 68803,46 hectáreas. 
Pese a que se cubre el 100% del área presión al interior del PNN Tinigua mediante sensores remoto, no se logra vigilar y controlar en terreno todas las presiones que se puedan presentar. No obstante, se realizan actividades de prevención mediante estrategias de restauración ecológica, acuerdos de conservación, educación ambiental, entre otros. 
Asimismo, el recurso humano del área protegida para el periodo 2023 es insuficiente para la implementación de las situaciones de manejo priorizadas ya que solo se cuenta con 4 funcionarios (1 jefe de AP, 1 profesional grado 08, 1 técnico, 1 operario) y 16 contratistas para el cumplimiento de las metas programadas, lo que implica el sobre esfuerzo del equipo humano y/o replanteamiento de las metas en algunos casos. El número de funcionarios mencionados y algunas deficiencias en las capacidades para la implementación de la normatividad relacionada con el control de los usos del AP,  evidencia limitaciones en el ejercicio de la autoridad ambiental. 
El aumento de personal facilitaría la continuidad en los procesos de relacionamiento con comunidades campesinas y el aumento del conocimiento (cartografía, monitoreo e investigación, educación ambiental, entre otras) del territorio que comprende el PNN Tinigua; cuyo fin es ampliar los espacios de gestión interinstitucionales y comunitarios que permitan el reconocimiento del área protegida y la misión del equipo de trabajo.La presión del área protegida representa un 29,30% asociado a ganaderia, infraestructura, vías y agricultura y aunque no se ha realizado monitoreo a los indicadores de presión, sea identificado mediante el análisis de cobertura con sensores remotos notando el aumento de estas presiones.</t>
  </si>
  <si>
    <t>El área protegida a contado con recursos que han permitido fortalecer e implementar sus lineas estrategicas, a pesar de las condiciones adversas del contexto local. Entre lo ideal del presupuesto solicitado y lo asignado se ha presentado diferencias sustanciales. Al cierre de la vigencia se logró cumplimiento acumulado del 96% para su planeación de manejo; sin embargo, se presentaron dificultades para el cumplimiento del indicador asociado a la gestión del riesgo por desastres naturales y socio naturales, también se presentó la necesidad de ajustar la meta de implementación del plan de ordenamiento ecoturístico para el área protegida.</t>
  </si>
  <si>
    <t xml:space="preserve">El recurso humano del área protegida es insuficiente para la implementación de las situaciones de manejo priorizadas ya que solo se cuenta con 4 funcionarios y 16 contratistas para el cumplimiento de las metas programadas, lo que implica el sobre esfuerzo del equipo humano y/o replanteamiento de las metas en algunos casos.
El aumento de personal facilitaría la continuidad en los procesos de relacionamiento con comunidades campesinas y el aumento del conocimiento (cartografía, monitoreo e investigación, educación ambiental, entre otras) del territorio que comprende el PNN Tinigua; cuyo fin es ampliar los espacios de gestión interinstitucionales y comunitarios que permitan el reconocimiento del área protegida y la misión del equipo de trabajo.
</t>
  </si>
  <si>
    <t>En el marco del fortalecimiento de las capacidades técnicas del PNN Tinigua, algunas personas del área protegida han recibido capacitaciones en los siguientes temas: SIG, manejo de SICO SMART, manejo de incendios forestales, manejo del Sistema de Gestión Documental ORFEO, generalidades SINAP, buenas prácticas en Seguridad y Salud en el Trabajo. Sin embargo, el equipo considera que las capacitaciones deben realizarse a la totalidad del equipo y de manera presencial, además manifiestan la necesidad de recibir otro tipo de capacitaciones que contribuya a la gestión del área protegida (primeros auxilios, salvamento acuático, capacitación en manejo de especies venenosas y/o ponzoñosas con importancia medica).</t>
  </si>
  <si>
    <t>El presupuesto asignado para la vigencia anual corresponde el 36% del solicitado en el ejercicio inicial sobre el escenario ideal; no obstante, se ajustaron las metas de acuerdo al presupuesto asignado con el propósito de dar alcance al cumplimiento del POA.</t>
  </si>
  <si>
    <t xml:space="preserve">Para la vigencia 2023 se contó con varios proyectos como: 
1. Recuperación de la gobernabilidad: en este proyecto se logró realizar el acercamiento con las comunidades campesinas de las veredas La Estrella, Bocas del Duda, Brisas del Guayabero, Vegas del Guayabero, La paz, La Belleza en el sector del gestión norte en el municipio de Uribe y en el municipio de La Macarena en las comunidades el Yamu, Agua Azul, La Florida, El Tapir, Peña Roja, Morichal, Villa Andes, La Esperanza y Bajo Raudal, con el objetivo de fortalecer los procesos de conservación y bienestar con 15 familias campesinas, para lograr la meta de cero (0) deforestación e iniciar procesos que permitan la restauración ecológica participativa.
2. FEDECACAO: Se logró identificación, caracterización y generación de documentos preliminares para la suscripción de acuerdos de 2024.
3. EDUCAPAZ: Se logró la realización del 1° festival Tinigua con la participación de rectores, coordinadores académicos y educandos de instituciones educativas de diferentes municipios y líderes ambientales, con el objetivo de posicionar el área protegida y la articulación con las diferentes instituciones.
Sería ideal que los recursos se asignaran desde el inicio del año para la contratación de servicios e insumos a través de proveedores, de esta manera se logra el desarrollo de acciones y actividades programadas para mejorar la gestión y que cumplan con las necesidades del AP.  </t>
  </si>
  <si>
    <t xml:space="preserve">El PNN Tinigua cuenta con los equipos mínimos, para la ejecución y mantenimiento de las actividades administrativas y operativas, dentro de las cuales se cuenta con vehículos para movilización (camionetas, motocicletas y bicicletas). Adicionalmente se cuenta con una sede administrativa en el municipio de Granada en modalidad de arrendamiento y dos sedes operativas ubicadas en los Municipio de Uribe y La Macarena, en modalidad de arrendamiento.
Sin embargo, se requieren adquirir infraestructuras propias, equipos e insumos básicos, para el desarrollo de las actividades de gestión del área protegida.
Los tramites administrativos de la Entidad para dar de baja a los vehículos que han perdido su vida util, limitan la posibilidad de adquirir nuevos vehículos (camionetas, motos). 
Se cuenta con una camioneta y dos motos 150cc que fueron adquiridas por recursos de cooperación internacional (proyecto KfW).
No se cuenta con presupuesto para el mantenimiento de equipos tales como GPS, radios, binoculares, bicicletas y cámaras fotográficas y de video. Tampoco se cuenta con presupuesto para el mantenimiento de las sedes operativas. Para el caso del mantemiento de los vehiculos el presupuesto es limitado. 
</t>
  </si>
  <si>
    <t>El PNN Tinigua cuenta con los equipos mínimos, para la ejecución y mantenimiento de las actividades administrativas y operativas, dentro de las cuales se cuenta con vehículos para movilización (camionetas, motocicletas y bicicletas). Adicionalmente se cuenta con una sede administrativa en el municipio de Granada en modalidad de arrendamiento y dos sedes operativas ubicadas en los Municipio de Uribe y La Macarena, en modalidad de arrendamiento.
Sin embargo, se requieren adquirir infraestructuras propias, equipos e insumos básicos, para el desarrollo de las actividades de gestión del área protegida.
Los tramites administrativos de la Entidad para dar de baja a los vehículos que han perdido su vida util, limitan la posibilidad de adquirir nuevos vehículos (camionetas, motos). 
Se cuenta con una camioneta y dos motos 150cc que fueron adquiridas por recursos de cooperación internacional (proyecto KfW).
No se cuenta con presupuesto para el mantenimiento de equipos tales como GPS, radios, binoculares, bicicletas y cámaras fotográficas y de video. Tampoco se cuenta con presupuesto para el mantenimiento de las sedes operativas. Para el caso del mantemiento de los vehiculos el presupuesto es limitado.</t>
  </si>
  <si>
    <t xml:space="preserve">Se tiene el programa de Educación Ambiental a nivel de la Entidad donde se indica los mecánismos de educación formal e informal. Adicionalmente, se cuenta con la herramienta de planeación anual donde se priorizan los mecánismos y las acciones a realizar de acuerdo con las prioridades para el manejo del área protegida. Sin embargo, se limita el accionar en campo debido a la no asignación de los recursos presupuestales. 
Se ha trabajado en la construcción de una propuesta de educación ambiental en concordancia con las indicaciones de Nivel Central, articulada a las líneas de gestión definidas para el AP y a su vez respondiendo a la sentencia 806 de 2014, con el fin de actualizar los modulos de educación ambiental para implementar en el colegio Juan León desde la institución educativa La Julia.  </t>
  </si>
  <si>
    <t>Dentro de los Planes de Desarrollo Municipal y Departamental, se reconoce al AP como un actor determinante ambiental. Aunque se vincula la descripción aún no se proyecta en la planeación estratégica líneas que permitan  abordar el uso, ocupación y tenencia de manera para dar respuestas integrales como estado.Dentro de los Planes de Desarrollo Municipal y Departamental, se reconoce al AP como un actor determinante ambiental. Aunque se vincula la descripción aún no se proyecta en la planeación estratégica líneas que permitan  abordar el uso, ocupación y tenencia de manera para dar respuestas integrales como estado.El PNN Tinigua es reconocido y está incluido dentro de los instrumentos de ordenamiento territorial, municipales. Pese a lo anterior, desde la planificación territorial no se vinculan indicadores del DNP para cumplir metas dentro de APs.   
Asimismo, la información catastral está desactualizada lo que genera inconsistencias frente a la localización de comunidades que se encuentran al interior del AP, esto a su vez limita la inversión por parte de los gobiernos locales en temas de necesidades básicas para estas comunidades. Estas condiciones causan conflictos entre las comunidades y la Entidad, porque se percibe que el AP prohibe los usos en los territorios.  
Existen proyecciones de infraestructura vial que amenazan la integridad del área protegida en el sector norte, como es el caso de la vía nacional Uribe-Colombia Huila y la ruta departamental Uribe-La Macarena. El trazado de la via impactará directamente a la red hídrica y a la conectividad estratégica de Orinoquia y Amazonia. Señalamos esto, ya que es una situación de manejo nacional que debe ser atendida desde diferentes entidades, dado que el área protegida no tiene alcance o incidencia en esa toma de decisiones</t>
  </si>
  <si>
    <t>Por cambio de administración municipal el SIMAP Uribe ha sufrido interrupciones para su implementación, se viene adelantando en la identificacion de acciones y el AP tiene una proyección frente a las acciones a desarrollar. 
SIRAP Orinoquía 
SIDAP Meta - Se adelanta acciones articulados a SIMAP y SIRAP Orinoquia de manera intermitente. Las oportunidades desbordan la intervención del nivel local. 
El AP se encuentra al interior del Área de Manejo Especial La Macarena. Las AP que hacen parte de esta comparten un mismo objetivo de conservación orientado en mantener la conectividad entre los ecosistemas andinos, orinocences y amazonicos. En ese sentido, la gestión de recursos para implementar acciones se realiza de manera que se integren las necesidades de estas AP. 
De otro lado, dentro de los Planes de Desarrollo Municipal y Departamental, se reconoce al AP como un actor determinante ambiental. Aunque se vincula la descripción en el instrumento aún no se proyecta en la planeación estratégica. Desde la planificación territorial no se vinculan indicadores del DNP para cumplir metas dentro de APs.</t>
  </si>
  <si>
    <t xml:space="preserve">Se tiene la identificación de tres (3) servicios ecosistemicos: Recreación y ecoturismo, Almacenamiento, captura de carbono y Regulación hídrica, de los cuales se tiene información de caracterización de dos que son:
Recreación y ecoturismo: Se tiene documento desde el Plan de Ordenamiento Ecoturistico del AP. 
Almacenamiento, captura de carbono: Documento elaborado por al SSNA e IDEAM en el año 2020. 
Para el servicio de regulación hídrica no se cuenta con información debido a la situación de orden público de ser caracterizados en campo. 
También se resalta que no se tiene información detallada del monitoreo de dos servicios ecosistemicos caracterizados debido a la condiciones de limitación de ingreso al área protegida por actores armados. 
Asimismo, se identifca como SE la provisión de flora como plantas para alimento, usos medicinales, entre otros, pero aún falta la caracterización y valoración económica de este.  
El AP contempla el ecoturismo como una estrategia de conservación que contribuye al desarrollo económico de las comunidades involucradas en la prestación de servicios ecoturísticos.  A través del fortalecimiento de los empredimientos de la meliponicultura se aporta a las economías locales de las  familias involucradas en los acuerdos de resturauración y conservación. </t>
  </si>
  <si>
    <t xml:space="preserve">• Se realizan acercamientos intermitentes con la Cooperativa Multiactiva JE, no obstante, no se cuenta con actas debido a las solicitudes de la cooperativa derivadas de las alteraciones en el orden público de la zona; los acercamientos se han realizado con el propósito socializar las propuestas de procesos de restauración.
• Cormacarena: se cuenta con dos escenarios de trabajo, una es la implementación de los espacios de educación ambiental a través de los CIDEA y la suscripción conjunta de acuerdos de conservación.
• Alcaldía de La Macarena: Se adelanta la suscripción de un plan de trabajo con la secretaría de Planeación para la actualización del SIMAP; en los temas de educación ambiental a través del CIDEA y con la Secretaría de Turismo para avanzar en la elaboración de las propuestas de ecoturismo del PNN.
• Alcaldía de Uribe: Se adelanta la suscripción de un plan de trabajo con la secretaría de Planeación para la actualización del SIMAP y promover el consejo consultivo de turismo; y, en los temas de educación ambiental a través del CIDEA.
• WWF: no se tuvo relacionamiento con el actor.
• Agencia de Renovación del Territorio (ART): No se tuvo relacionamiento con el actor.
• Sinchi: se participa en espacios conjuntos, no obstante, aún no se cuenta con planes de trabajo.
• Instituto de turismo del Meta: se participa en espacios conjuntos, no obstante, aún no se cuenta con planes de trabajo.
• PNIS: se participa en los espacios regionales de socialización, sin embargo, aún no se cuenta con planes de trabajo.
• Ejército Nacional, Fuerza Aérea y Policía: debido a las condiciones de riesgo público se mantienen las relaciones institucionales sin un acercamiento continuo, como medida de seguridad del equipo del PNN.
• Institución Educativa Nuestra Señora de La Macarena: no se tuvo relacionamiento con el actor.
• Institución Educativa Rafael Uribe Uribe: se cuenta con un plan de trabajo y se suscribió un acuerdo (viveros) que cuenta con seguimiento.
• Institución Educativa La Julia: se cuenta con un plan de trabajo y se suscribió un acuerdo (viveros) que cuenta con seguimiento.
• JAC Vereda La Paz: se participa en espacios conjuntos, sin embargo, no se cuenta con planes de trabajo.
• Agencia Nacional de Tierras: Se realizaron acciones conjuntas para la identificación de predios traslapados con el PNN para verificar si es procedente avanzar con la titulación.
• Gobernación del Meta: se han realizado espacios de articulación a través de BioCarbono para el abordaje de los temas de ordenamiento territorial en el municipio de la Macarena.
• ASCAL –G: no se tuvo relacionamiento con el actor, debido a que el relacionamiento lo establecen con el nivel nacional.
• ACATAMU: se realizan espacios de dialogo para la concertación del acercamiento con la JAC de las veredas Estrella, Belleza y Paz; no se cuenta con soportes documentales de este acercamiento.
• Asojuntas Uribe: Se tienen acercamientos para la socialización de las acciones a implementar en las veredas; no se cuenta con los soportes documentales de estos acercamientos.
• Asojuntas La Macarena: Se tienen acercamientos para la socialización de las acciones a implementar en las veredas; no se cuenta con los soportes documentales de estos acercamientos.
• JAC vereda bocas del duda: se participa en espacios conjuntos, sin embargo, no se cuenta con planes de trabajo.
• JAC vereda brisas del Guayabero: se participa en espacios conjuntos, sin embargo, no se cuenta con planes de trabajo.
• JAC vereda La Estrella: se participa en espacios conjuntos, sin embargo, no se cuenta con planes de trabajo.
• JAC vereda La Belleza: se participa en espacios conjuntos, sin embargo, no se cuenta con planes de trabajo.
• JAC vereda La Espelda: se participa en espacios conjuntos, sin embargo, no se cuenta con planes de trabajo.
• Asociación de guías ecológicos Angosturas I: se realizan espacios de construcción conjunta y talleres de fortalecimiento para la operación turística en el área protegida, se implementa el REPSE y se generan las autorizaciones para la operación turística en el PNN.
• Asociación de Canoeros Raudal Angosturas I: se realizan espacios de construcción conjunta y talleres de fortalecimiento para la operación turística en el área protegida, se implementa el REPSE y se generan las autorizaciones para la operación turística en el PNN.
• ASOPEPROC: Se cuenta con 19 acuerdos de restauración suscritos en los años 2021 y 2023 y un acuerdo comunitario de viveros firmado en el año 2021; se cuenta con seguimiento de estos acuerdos.
• ASOTRAL Y ASTRIUNFO: Se cuenta con 1 acuerdos de restauración suscritos en el año 2023 y un acuerdo comunitario de viveros firmado en el año 2021; se cuenta con seguimiento de estos acuerdos.
• COMILTIMADERAS: cambió la razón social a ASOAPIMACA. Se suscribió un acuerdo colectivo de conservación.
</t>
  </si>
  <si>
    <t xml:space="preserve">La implementación de acciones se ha basado en la articulación con las directivas de JAC, asociaciones campesinas y entes territoriales lo que ha permitido priorizar y ejecutar acciones del plan de manejo buscando minimizar las presiones y amenazas del área protegida.
Una limitante en cuanto a la participación de las JAC es la situación de orden público. El caso específico de la operación Artemisa (dirigido desde otras entidades del gobierno nacional) causó desconfianza y recelo por parte de las comunidades hacia la figura de Parques Nacionales. </t>
  </si>
  <si>
    <t xml:space="preserve">Los mecanismos de participación identificados y gestionados por el AP, en su mayoría han contribuido a la gestión en procesos focalizados asociados a las líneas de UOT, Autoridad ambiental, Restauración Ecológica Participativa. Esto aun en condiciones permanentes de riesgo manifiestas en alertas tempranas y de activaciòn de protocolo de riesgo público.
En el marco del relacionamiento comunintario se han adelantado actividades para la suscripción de acuerdos de restauración y conservación enfocados en la implemetación de sistemas productivos sostenibles al interior del AP y su zona de influencia. Además del fortalecimiento de emprendimientos y asociatividad (canoeros en el Raudal para la prestación de servicios turisticos y Meliponicultura). 
Asimismo, se cuentan con procesos de educación ambiental que contribuyen en la definición de los proyectos de vida de niños y jovenes, encaminados al cuidado de la naturaleza. </t>
  </si>
  <si>
    <t xml:space="preserve">El Área Protegida durante el desarrollo de sus procesos misionales ha identificado la necesidad de integrar el saber local en la estrategia de manejo de Uso, Ocupación y Tenencia, para lo cual, se tienen ya procesos gestionados como el fortalecimiento de acuerdos, emprendimientos de Meliponicultura y el funcionamiento de los (tres) viveros que se establecieron con la población estudiantil y asociaciones de comunidades campesinas. </t>
  </si>
  <si>
    <t xml:space="preserve">Se tiene la identificación de tres (3) servicios ecosistemicos: Recreación y ecoturismo, Almacenamiento, captura de carbono y Regulación hídrica, de los cuales se tiene información de caracterización de dos que son:
Recreación y ecoturismo: Se tiene documento desde el Plan de Ordenamiento Ecoturistico del AP. 
Almacenamiento, captura de carbono: Documento elaborado por al SSNA e IDEAM en el año 2020. 
Para el servicio de regulación hídrica no se cuenta con información debido a la situación de orden público de ser caracterizados en campo. 
También se resalta que no se tiene información detallada del monitoreo de dos servicios ecosistemicos caracterizados debido a la condiciones de limitación de ingreso al área protegida por actores armados. 
Asimismo, se identifca como SE la provisión de flora como plantas para alimento, usos medicinales, entre otros, pero aún falta la caracterización y valoración económica de este.  
El AP contempla el ecoturismo como una estrategia de conservación que contribuye al desarrollo económico de las comunidades involucradas en la prestación de servicios ecoturísticos.  
A través del fortalecimiento de los empredimientos de la meliponicultura se aporta a las economías locales de las  familias involucradas en los acuerdos de resturauración y conservación. El Área Protegida no ha contado con los recursos para iniciar trabajos o correr la metodología de percepción de servicios ecosistémicos del Área Protegida con actores estratégicos. Así mismo, no ha contado con solicitudes de avales de investigación relacionadas a servicios ecosistemicos o de percepción de beneficios del Área protegida.
</t>
  </si>
  <si>
    <t xml:space="preserve">Se cuenta con un documento de programa de monitoreo que tuvo vigencia de 2018 al año 2023. Este tuvo avances en su implementación hasta el año 2019, pero el riesgo público con la aplicación de las operaciones Artemisa a partir de 2019, y la Pandemia en 2020, ocasionaron que estos programas perdieran la continuidad con la que se venían desarrollando. Sin ambargo, se viene haciendo monitoreo sobre los impactos causado por el ecoturismo y los cambios en la cobertura vegetal mediante imágenes satelitales. 
Actualmente, el documento de programa de monitoreo se está actualizando de forma paralela al plan de manejo. Se busca revisar los indicadores establecidos en el anterior programa y plantear nuevos indicadores que obedezcan a las necesidades y posibilidades  de manejo del AP.  </t>
  </si>
  <si>
    <t xml:space="preserve">El área protegida cuenta con su instrumento de Plan de Ordenamiento Ecoturistico donde se tienen dos senderos priorizados para la atención a visitantes. Sin embargo, no cuenta con la infraestructura liviana y de señalización requeridad para la atención y experiencia del visitante debido a la no asignación de recursos presupuestales y algunos factores externos del territorio. Los servicios de transporte fluvial, alimentación  y guianza para el sector del Raudal son prestados por las comunidades locales. 
Pese a que se han tenido intensiones de inversión en temas de infraestructura, las condiciones de orden público inestables no han permitido la implementación. </t>
  </si>
  <si>
    <t>Los operadores turísticos del Raudal Angostura I, aportan a las acciones requeridas para el manejo y operación del ecoturismo en los dos senderos habilitados para la atención de visitantes. Así mismo, el ecoturismo es una apuesta como estrategia para reducir las afectaciones o presiones derivadas por el Uso, Ocupación y Tenencia del área protegida con el fin de contribuir a la conservación de los valores objetos de conservación del PNN Tinigua. 
El ordenamiento ecoturístico se ha consolidado especialmente en el sector de gestión sur del AP (La Macarena). Para el caso del sector norte (Uribe) se ha avanzado en el estudio de capacidad de carga al sendero Churucos de manera parcial (en el año 2018).</t>
  </si>
  <si>
    <t>Actualmente el área protegida no tiene cobro de ingreso a los senderos habilitados en el sector del Raudal Angostura I, por ser un tema de posicionamiento del AP,  donde a partir de la definición de la vocación ecoturística del AP se pueda determinar si se da un cobro o no de tarifas.</t>
  </si>
  <si>
    <t xml:space="preserve">Intergridad: 78%, en buen estado de conservación </t>
  </si>
  <si>
    <t xml:space="preserve">La integridad del área protegida es No Deseable para los VOC de Selva húmeda y Bosque inundable, reflejado en un estado de conservación del 78% debido a las diferentes situaciones del asentamiento de familias al interior del parque; ocasionando la alteración de los VOC. Adicionamente, el contexto territorial ha limitado  la ejecución de acciones que promuevan la conservación del área protegida. </t>
  </si>
  <si>
    <t>Coberturas transformadas: 62740,07 Ha transformadas, identificadas a partir del análisis del Monitoreo de coberturas antrópicas en los Parques Nacionales Naturales de Colombia Año 2021 a escala 1:25.000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</si>
</sst>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409]mmmm\ d\,\ yyyy;@"/>
    <numFmt numFmtId="166" formatCode="yyyy\-mm\-dd;@"/>
    <numFmt numFmtId="167" formatCode="[$USD]\ #,##0"/>
  </numFmts>
  <fonts count="38" x14ac:knownFonts="1">
    <font>
      <sz val="12"/>
      <color theme="1"/>
      <name val="Aptos Narrow"/>
      <family val="2"/>
      <scheme val="minor"/>
    </font>
    <font>
      <sz val="11"/>
      <color theme="1"/>
      <name val="Calibri"/>
      <family val="2"/>
    </font>
    <font>
      <b/>
      <sz val="18"/>
      <color theme="1"/>
      <name val="Trebuchet MS"/>
      <family val="2"/>
    </font>
    <font>
      <sz val="18"/>
      <color theme="1"/>
      <name val="Trebuchet MS"/>
      <family val="2"/>
    </font>
    <font>
      <sz val="10"/>
      <color theme="1"/>
      <name val="Trebuchet MS"/>
      <family val="2"/>
    </font>
    <font>
      <b/>
      <i/>
      <sz val="11"/>
      <color theme="1"/>
      <name val="Trebuchet MS"/>
      <family val="2"/>
    </font>
    <font>
      <b/>
      <sz val="11"/>
      <color theme="1"/>
      <name val="Trebuchet MS"/>
      <family val="2"/>
    </font>
    <font>
      <sz val="11"/>
      <color indexed="8"/>
      <name val="Trebuchet MS"/>
      <family val="2"/>
    </font>
    <font>
      <sz val="11"/>
      <color theme="1"/>
      <name val="Trebuchet MS"/>
      <family val="2"/>
    </font>
    <font>
      <b/>
      <sz val="20"/>
      <color rgb="FFFF0000"/>
      <name val="Trebuchet MS"/>
      <family val="2"/>
    </font>
    <font>
      <b/>
      <sz val="11"/>
      <name val="Trebuchet MS"/>
      <family val="2"/>
    </font>
    <font>
      <sz val="11"/>
      <color rgb="FF3F3F76"/>
      <name val="Calibri"/>
      <family val="2"/>
    </font>
    <font>
      <sz val="10"/>
      <color rgb="FF00B050"/>
      <name val="Trebuchet MS"/>
      <family val="2"/>
    </font>
    <font>
      <sz val="11"/>
      <name val="Trebuchet MS"/>
      <family val="2"/>
    </font>
    <font>
      <b/>
      <sz val="10"/>
      <color rgb="FFFF0000"/>
      <name val="Trebuchet MS"/>
      <family val="2"/>
    </font>
    <font>
      <sz val="10"/>
      <color rgb="FFFF0000"/>
      <name val="Trebuchet MS"/>
      <family val="2"/>
    </font>
    <font>
      <i/>
      <sz val="11"/>
      <color theme="1"/>
      <name val="Trebuchet MS"/>
      <family val="2"/>
    </font>
    <font>
      <b/>
      <sz val="12"/>
      <color theme="1"/>
      <name val="Trebuchet MS"/>
      <family val="2"/>
    </font>
    <font>
      <b/>
      <sz val="10"/>
      <color rgb="FF00B050"/>
      <name val="Trebuchet MS"/>
      <family val="2"/>
    </font>
    <font>
      <b/>
      <sz val="10"/>
      <color theme="1"/>
      <name val="Trebuchet MS"/>
      <family val="2"/>
    </font>
    <font>
      <b/>
      <sz val="10"/>
      <name val="Trebuchet MS"/>
      <family val="2"/>
    </font>
    <font>
      <b/>
      <i/>
      <sz val="10"/>
      <name val="Trebuchet MS"/>
      <family val="2"/>
    </font>
    <font>
      <sz val="10"/>
      <name val="Trebuchet MS"/>
      <family val="2"/>
    </font>
    <font>
      <i/>
      <sz val="10"/>
      <name val="Trebuchet MS"/>
      <family val="2"/>
    </font>
    <font>
      <b/>
      <sz val="11"/>
      <color rgb="FFFF0000"/>
      <name val="Trebuchet MS"/>
      <family val="2"/>
    </font>
    <font>
      <b/>
      <sz val="14"/>
      <name val="Trebuchet MS"/>
      <family val="2"/>
    </font>
    <font>
      <b/>
      <sz val="14"/>
      <color rgb="FF3F3F76"/>
      <name val="Trebuchet MS"/>
      <family val="2"/>
    </font>
    <font>
      <sz val="10"/>
      <color rgb="FF3F3F76"/>
      <name val="Trebuchet MS"/>
      <family val="2"/>
    </font>
    <font>
      <sz val="16"/>
      <color theme="1"/>
      <name val="Trebuchet MS"/>
      <family val="2"/>
    </font>
    <font>
      <i/>
      <sz val="11"/>
      <name val="Trebuchet MS"/>
      <family val="2"/>
    </font>
    <font>
      <b/>
      <sz val="18"/>
      <color rgb="FF000000"/>
      <name val="Trebuchet MS"/>
      <family val="2"/>
    </font>
    <font>
      <sz val="18"/>
      <color rgb="FF000000"/>
      <name val="Trebuchet MS"/>
      <family val="2"/>
    </font>
    <font>
      <sz val="10"/>
      <color rgb="FF000000"/>
      <name val="Trebuchet MS"/>
      <family val="2"/>
    </font>
    <font>
      <b/>
      <i/>
      <sz val="11"/>
      <color rgb="FF000000"/>
      <name val="Trebuchet MS"/>
      <family val="2"/>
    </font>
    <font>
      <b/>
      <sz val="11"/>
      <color rgb="FF000000"/>
      <name val="Trebuchet MS"/>
      <family val="2"/>
    </font>
    <font>
      <sz val="11"/>
      <color rgb="FF000000"/>
      <name val="Trebuchet MS"/>
      <family val="2"/>
    </font>
    <font>
      <sz val="16"/>
      <color rgb="FF000000"/>
      <name val="Trebuchet MS"/>
      <family val="2"/>
    </font>
    <font>
      <b/>
      <i/>
      <sz val="11"/>
      <name val="Trebuchet MS"/>
      <family val="2"/>
    </font>
  </fonts>
  <fills count="16">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7"/>
        <bgColor indexed="64"/>
      </patternFill>
    </fill>
    <fill>
      <patternFill patternType="solid">
        <fgColor rgb="FFFFFFFF"/>
        <bgColor rgb="FF000000"/>
      </patternFill>
    </fill>
    <fill>
      <patternFill patternType="solid">
        <fgColor rgb="FFDCE6F1"/>
        <bgColor rgb="FF000000"/>
      </patternFill>
    </fill>
    <fill>
      <patternFill patternType="solid">
        <fgColor rgb="FFF2DCDB"/>
        <bgColor rgb="FF000000"/>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rgb="FF000000"/>
      </patternFill>
    </fill>
    <fill>
      <patternFill patternType="solid">
        <fgColor theme="9" tint="0.79998168889431442"/>
        <bgColor rgb="FF000000"/>
      </patternFill>
    </fill>
  </fills>
  <borders count="32">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indexed="64"/>
      </right>
      <top style="thin">
        <color auto="1"/>
      </top>
      <bottom style="thin">
        <color auto="1"/>
      </bottom>
      <diagonal/>
    </border>
  </borders>
  <cellStyleXfs count="3">
    <xf numFmtId="0" fontId="0" fillId="0" borderId="0"/>
    <xf numFmtId="0" fontId="1" fillId="0" borderId="0"/>
    <xf numFmtId="0" fontId="11" fillId="2" borderId="1" applyNumberFormat="0" applyAlignment="0" applyProtection="0"/>
  </cellStyleXfs>
  <cellXfs count="212">
    <xf numFmtId="0" fontId="0" fillId="0" borderId="0" xfId="0"/>
    <xf numFmtId="0" fontId="4" fillId="3" borderId="0" xfId="1" applyFont="1" applyFill="1" applyAlignment="1">
      <alignment vertical="center"/>
    </xf>
    <xf numFmtId="0" fontId="5" fillId="3" borderId="0" xfId="1" applyFont="1" applyFill="1" applyAlignment="1">
      <alignment vertical="center"/>
    </xf>
    <xf numFmtId="0" fontId="6" fillId="4" borderId="0" xfId="1" applyFont="1" applyFill="1"/>
    <xf numFmtId="0" fontId="6" fillId="6" borderId="0" xfId="1" applyFont="1" applyFill="1"/>
    <xf numFmtId="0" fontId="9" fillId="3" borderId="0" xfId="1" applyFont="1" applyFill="1" applyAlignment="1">
      <alignment vertical="center"/>
    </xf>
    <xf numFmtId="0" fontId="3" fillId="3" borderId="0" xfId="1" applyFont="1" applyFill="1" applyAlignment="1">
      <alignment horizontal="center" vertical="center"/>
    </xf>
    <xf numFmtId="0" fontId="4" fillId="3" borderId="0" xfId="1" applyFont="1" applyFill="1" applyAlignment="1">
      <alignment vertical="center" wrapText="1"/>
    </xf>
    <xf numFmtId="0" fontId="4" fillId="3" borderId="0" xfId="1" applyFont="1" applyFill="1" applyAlignment="1">
      <alignment horizontal="center" vertical="center"/>
    </xf>
    <xf numFmtId="0" fontId="6" fillId="7" borderId="12" xfId="1" applyFont="1" applyFill="1" applyBorder="1" applyAlignment="1">
      <alignment horizontal="center" vertical="center" wrapText="1" readingOrder="1"/>
    </xf>
    <xf numFmtId="0" fontId="10" fillId="7" borderId="14" xfId="1" applyFont="1" applyFill="1" applyBorder="1" applyAlignment="1">
      <alignment horizontal="center" vertical="center" readingOrder="1"/>
    </xf>
    <xf numFmtId="0" fontId="8" fillId="3" borderId="11" xfId="1" applyFont="1" applyFill="1" applyBorder="1" applyAlignment="1">
      <alignment horizontal="right" vertical="center" wrapText="1"/>
    </xf>
    <xf numFmtId="164" fontId="8" fillId="6" borderId="14" xfId="2" applyNumberFormat="1" applyFont="1" applyFill="1" applyBorder="1" applyAlignment="1" applyProtection="1">
      <alignment horizontal="center" vertical="center" wrapText="1"/>
      <protection locked="0"/>
    </xf>
    <xf numFmtId="0" fontId="8" fillId="3" borderId="16" xfId="1" applyFont="1" applyFill="1" applyBorder="1" applyAlignment="1">
      <alignment vertical="center"/>
    </xf>
    <xf numFmtId="165" fontId="8" fillId="4" borderId="14" xfId="2" applyNumberFormat="1" applyFont="1" applyFill="1" applyBorder="1" applyAlignment="1" applyProtection="1">
      <alignment horizontal="center" vertical="center" wrapText="1"/>
    </xf>
    <xf numFmtId="164" fontId="8" fillId="4" borderId="14" xfId="2" applyNumberFormat="1" applyFont="1" applyFill="1" applyBorder="1" applyAlignment="1" applyProtection="1">
      <alignment horizontal="center" vertical="center" wrapText="1"/>
    </xf>
    <xf numFmtId="0" fontId="12" fillId="3" borderId="0" xfId="1" applyFont="1" applyFill="1" applyAlignment="1">
      <alignment vertical="center"/>
    </xf>
    <xf numFmtId="0" fontId="13" fillId="3" borderId="11" xfId="1" applyFont="1" applyFill="1" applyBorder="1" applyAlignment="1">
      <alignment horizontal="right" vertical="center" wrapText="1"/>
    </xf>
    <xf numFmtId="0" fontId="8" fillId="6" borderId="14" xfId="2" applyNumberFormat="1" applyFont="1" applyFill="1" applyBorder="1" applyAlignment="1" applyProtection="1">
      <alignment horizontal="center" vertical="center" wrapText="1"/>
      <protection locked="0"/>
    </xf>
    <xf numFmtId="0" fontId="14" fillId="3" borderId="0" xfId="1" applyFont="1" applyFill="1" applyAlignment="1">
      <alignment vertical="center"/>
    </xf>
    <xf numFmtId="0" fontId="8" fillId="3" borderId="16" xfId="1" applyFont="1" applyFill="1" applyBorder="1" applyAlignment="1">
      <alignment vertical="center" wrapText="1"/>
    </xf>
    <xf numFmtId="0" fontId="8" fillId="3" borderId="11" xfId="1" applyFont="1" applyFill="1" applyBorder="1" applyAlignment="1">
      <alignment horizontal="right" vertical="center"/>
    </xf>
    <xf numFmtId="0" fontId="8" fillId="3" borderId="17" xfId="1" applyFont="1" applyFill="1" applyBorder="1" applyAlignment="1">
      <alignment horizontal="right" vertical="center" wrapText="1"/>
    </xf>
    <xf numFmtId="164" fontId="8" fillId="6" borderId="18" xfId="2" applyNumberFormat="1" applyFont="1" applyFill="1" applyBorder="1" applyAlignment="1" applyProtection="1">
      <alignment horizontal="center" vertical="center" wrapText="1"/>
      <protection locked="0"/>
    </xf>
    <xf numFmtId="0" fontId="8" fillId="3" borderId="19" xfId="1" applyFont="1" applyFill="1" applyBorder="1" applyAlignment="1">
      <alignment vertical="center" wrapText="1"/>
    </xf>
    <xf numFmtId="0" fontId="15" fillId="3" borderId="0" xfId="1" applyFont="1" applyFill="1" applyAlignment="1">
      <alignment vertical="center" wrapText="1"/>
    </xf>
    <xf numFmtId="0" fontId="6" fillId="7" borderId="11" xfId="1" applyFont="1" applyFill="1" applyBorder="1" applyAlignment="1">
      <alignment horizontal="center" vertical="center"/>
    </xf>
    <xf numFmtId="0" fontId="6" fillId="7" borderId="16" xfId="1" applyFont="1" applyFill="1" applyBorder="1" applyAlignment="1">
      <alignment horizontal="center" vertical="center"/>
    </xf>
    <xf numFmtId="0" fontId="16" fillId="3" borderId="11" xfId="1" applyFont="1" applyFill="1" applyBorder="1" applyAlignment="1">
      <alignment horizontal="left" vertical="center" wrapText="1"/>
    </xf>
    <xf numFmtId="0" fontId="16" fillId="3" borderId="14" xfId="1" applyFont="1" applyFill="1" applyBorder="1" applyAlignment="1">
      <alignment horizontal="left" vertical="center"/>
    </xf>
    <xf numFmtId="0" fontId="16" fillId="3" borderId="16" xfId="1" applyFont="1" applyFill="1" applyBorder="1" applyAlignment="1">
      <alignment horizontal="left" vertical="center"/>
    </xf>
    <xf numFmtId="0" fontId="6" fillId="6" borderId="11" xfId="1" applyFont="1" applyFill="1" applyBorder="1" applyAlignment="1">
      <alignment horizontal="left" vertical="center" wrapText="1"/>
    </xf>
    <xf numFmtId="0" fontId="8" fillId="6" borderId="14" xfId="1" applyFont="1" applyFill="1" applyBorder="1" applyAlignment="1" applyProtection="1">
      <alignment horizontal="left" vertical="center" wrapText="1"/>
      <protection locked="0"/>
    </xf>
    <xf numFmtId="0" fontId="8" fillId="6" borderId="16" xfId="1" applyFont="1" applyFill="1" applyBorder="1" applyAlignment="1" applyProtection="1">
      <alignment horizontal="left" vertical="center" wrapText="1"/>
      <protection locked="0"/>
    </xf>
    <xf numFmtId="0" fontId="8" fillId="6" borderId="14" xfId="1" applyFont="1" applyFill="1" applyBorder="1" applyAlignment="1" applyProtection="1">
      <alignment horizontal="left" vertical="center"/>
      <protection locked="0"/>
    </xf>
    <xf numFmtId="0" fontId="8" fillId="6" borderId="16" xfId="1" applyFont="1" applyFill="1" applyBorder="1" applyAlignment="1" applyProtection="1">
      <alignment horizontal="left" vertical="center"/>
      <protection locked="0"/>
    </xf>
    <xf numFmtId="0" fontId="6" fillId="6" borderId="17" xfId="1" applyFont="1" applyFill="1" applyBorder="1" applyAlignment="1">
      <alignment horizontal="left" vertical="center" wrapText="1"/>
    </xf>
    <xf numFmtId="0" fontId="8" fillId="6" borderId="18" xfId="1" applyFont="1" applyFill="1" applyBorder="1" applyAlignment="1" applyProtection="1">
      <alignment horizontal="left" vertical="center"/>
      <protection locked="0"/>
    </xf>
    <xf numFmtId="0" fontId="8" fillId="6" borderId="19" xfId="1" applyFont="1" applyFill="1" applyBorder="1" applyAlignment="1" applyProtection="1">
      <alignment horizontal="left" vertical="center"/>
      <protection locked="0"/>
    </xf>
    <xf numFmtId="0" fontId="18" fillId="3" borderId="0" xfId="1" applyFont="1" applyFill="1" applyAlignment="1">
      <alignment vertical="center" wrapText="1"/>
    </xf>
    <xf numFmtId="0" fontId="19" fillId="8" borderId="11" xfId="1" applyFont="1" applyFill="1" applyBorder="1" applyAlignment="1">
      <alignment horizontal="center" vertical="center" wrapText="1"/>
    </xf>
    <xf numFmtId="0" fontId="19" fillId="8" borderId="12" xfId="1" applyFont="1" applyFill="1" applyBorder="1" applyAlignment="1">
      <alignment horizontal="center" vertical="center" wrapText="1"/>
    </xf>
    <xf numFmtId="0" fontId="20" fillId="8" borderId="16" xfId="1" applyFont="1" applyFill="1" applyBorder="1" applyAlignment="1">
      <alignment horizontal="center" vertical="center" wrapText="1"/>
    </xf>
    <xf numFmtId="0" fontId="15" fillId="3" borderId="0" xfId="1" applyFont="1" applyFill="1" applyAlignment="1">
      <alignment vertical="center"/>
    </xf>
    <xf numFmtId="0" fontId="21" fillId="3" borderId="11" xfId="1" applyFont="1" applyFill="1" applyBorder="1" applyAlignment="1">
      <alignment horizontal="right" vertical="center" wrapText="1"/>
    </xf>
    <xf numFmtId="0" fontId="21" fillId="3" borderId="14" xfId="1" applyFont="1" applyFill="1" applyBorder="1" applyAlignment="1">
      <alignment horizontal="left" vertical="center" wrapText="1"/>
    </xf>
    <xf numFmtId="0" fontId="22" fillId="3" borderId="16" xfId="1" applyFont="1" applyFill="1" applyBorder="1" applyAlignment="1">
      <alignment vertical="center" wrapText="1"/>
    </xf>
    <xf numFmtId="0" fontId="23" fillId="3" borderId="11" xfId="1" applyFont="1" applyFill="1" applyBorder="1" applyAlignment="1">
      <alignment horizontal="right" vertical="center" wrapText="1"/>
    </xf>
    <xf numFmtId="0" fontId="23" fillId="3" borderId="14" xfId="1" applyFont="1" applyFill="1" applyBorder="1" applyAlignment="1">
      <alignment horizontal="left" vertical="center" wrapText="1"/>
    </xf>
    <xf numFmtId="0" fontId="23" fillId="3" borderId="26" xfId="1" applyFont="1" applyFill="1" applyBorder="1" applyAlignment="1">
      <alignment horizontal="right" vertical="center" wrapText="1"/>
    </xf>
    <xf numFmtId="0" fontId="23" fillId="3" borderId="27" xfId="1" applyFont="1" applyFill="1" applyBorder="1" applyAlignment="1">
      <alignment horizontal="left" vertical="center" wrapText="1"/>
    </xf>
    <xf numFmtId="0" fontId="22" fillId="3" borderId="13" xfId="1" applyFont="1" applyFill="1" applyBorder="1" applyAlignment="1">
      <alignment vertical="center" wrapText="1"/>
    </xf>
    <xf numFmtId="0" fontId="20" fillId="3" borderId="20" xfId="1" applyFont="1" applyFill="1" applyBorder="1" applyAlignment="1">
      <alignment horizontal="right" vertical="center" wrapText="1"/>
    </xf>
    <xf numFmtId="0" fontId="20" fillId="6" borderId="21" xfId="1" applyFont="1" applyFill="1" applyBorder="1" applyAlignment="1" applyProtection="1">
      <alignment horizontal="left" vertical="center" wrapText="1"/>
      <protection locked="0"/>
    </xf>
    <xf numFmtId="0" fontId="22" fillId="6" borderId="22" xfId="1" applyFont="1" applyFill="1" applyBorder="1" applyAlignment="1" applyProtection="1">
      <alignment vertical="center" wrapText="1"/>
      <protection locked="0"/>
    </xf>
    <xf numFmtId="0" fontId="22" fillId="3" borderId="11" xfId="1" applyFont="1" applyFill="1" applyBorder="1" applyAlignment="1">
      <alignment horizontal="right" vertical="center" wrapText="1"/>
    </xf>
    <xf numFmtId="0" fontId="22" fillId="6" borderId="14" xfId="1" applyFont="1" applyFill="1" applyBorder="1" applyAlignment="1" applyProtection="1">
      <alignment horizontal="left" vertical="center" wrapText="1"/>
      <protection locked="0"/>
    </xf>
    <xf numFmtId="0" fontId="22" fillId="6" borderId="16" xfId="1" applyFont="1" applyFill="1" applyBorder="1" applyAlignment="1" applyProtection="1">
      <alignment vertical="center" wrapText="1"/>
      <protection locked="0"/>
    </xf>
    <xf numFmtId="0" fontId="22" fillId="3" borderId="17" xfId="1" applyFont="1" applyFill="1" applyBorder="1" applyAlignment="1">
      <alignment horizontal="right" vertical="center" wrapText="1"/>
    </xf>
    <xf numFmtId="0" fontId="22" fillId="6" borderId="18" xfId="1" applyFont="1" applyFill="1" applyBorder="1" applyAlignment="1" applyProtection="1">
      <alignment horizontal="left" vertical="center" wrapText="1"/>
      <protection locked="0"/>
    </xf>
    <xf numFmtId="0" fontId="22" fillId="6" borderId="19" xfId="1" applyFont="1" applyFill="1" applyBorder="1" applyAlignment="1" applyProtection="1">
      <alignment vertical="center" wrapText="1"/>
      <protection locked="0"/>
    </xf>
    <xf numFmtId="0" fontId="6" fillId="7" borderId="28" xfId="1" applyFont="1" applyFill="1" applyBorder="1" applyAlignment="1">
      <alignment vertical="center" readingOrder="1"/>
    </xf>
    <xf numFmtId="0" fontId="24" fillId="7" borderId="29" xfId="1" applyFont="1" applyFill="1" applyBorder="1" applyAlignment="1">
      <alignment vertical="center" readingOrder="1"/>
    </xf>
    <xf numFmtId="0" fontId="6" fillId="7" borderId="30" xfId="1" applyFont="1" applyFill="1" applyBorder="1" applyAlignment="1">
      <alignment vertical="center" readingOrder="1"/>
    </xf>
    <xf numFmtId="0" fontId="6" fillId="8" borderId="11" xfId="1" applyFont="1" applyFill="1" applyBorder="1" applyAlignment="1">
      <alignment horizontal="center" vertical="center" readingOrder="1"/>
    </xf>
    <xf numFmtId="0" fontId="10" fillId="8" borderId="14" xfId="1" applyFont="1" applyFill="1" applyBorder="1" applyAlignment="1">
      <alignment horizontal="center" vertical="center" readingOrder="1"/>
    </xf>
    <xf numFmtId="0" fontId="6" fillId="8" borderId="16" xfId="1" applyFont="1" applyFill="1" applyBorder="1" applyAlignment="1">
      <alignment horizontal="center" vertical="center" readingOrder="1"/>
    </xf>
    <xf numFmtId="0" fontId="25" fillId="4" borderId="14" xfId="2" applyNumberFormat="1" applyFont="1" applyFill="1" applyBorder="1" applyAlignment="1" applyProtection="1">
      <alignment horizontal="center" vertical="center"/>
      <protection locked="0"/>
    </xf>
    <xf numFmtId="0" fontId="13" fillId="3" borderId="16" xfId="1" applyFont="1" applyFill="1" applyBorder="1" applyAlignment="1">
      <alignment horizontal="left" vertical="center" wrapText="1"/>
    </xf>
    <xf numFmtId="0" fontId="25" fillId="6" borderId="14" xfId="2" applyNumberFormat="1" applyFont="1" applyFill="1" applyBorder="1" applyAlignment="1" applyProtection="1">
      <alignment horizontal="center" vertical="center"/>
      <protection locked="0"/>
    </xf>
    <xf numFmtId="0" fontId="15" fillId="3" borderId="0" xfId="1" applyFont="1" applyFill="1" applyAlignment="1">
      <alignment horizontal="left" vertical="center" wrapText="1"/>
    </xf>
    <xf numFmtId="0" fontId="13" fillId="3" borderId="16" xfId="1" applyFont="1" applyFill="1" applyBorder="1" applyAlignment="1">
      <alignment vertical="center" wrapText="1"/>
    </xf>
    <xf numFmtId="0" fontId="6" fillId="3" borderId="17" xfId="1" applyFont="1" applyFill="1" applyBorder="1" applyAlignment="1">
      <alignment horizontal="right" vertical="center" wrapText="1"/>
    </xf>
    <xf numFmtId="1" fontId="26" fillId="3" borderId="18" xfId="2" applyNumberFormat="1" applyFont="1" applyFill="1" applyBorder="1" applyAlignment="1" applyProtection="1">
      <alignment horizontal="center" vertical="center"/>
    </xf>
    <xf numFmtId="0" fontId="10" fillId="3" borderId="19" xfId="1" applyFont="1" applyFill="1" applyBorder="1" applyAlignment="1">
      <alignment vertical="center" wrapText="1"/>
    </xf>
    <xf numFmtId="0" fontId="4" fillId="3" borderId="0" xfId="1" applyFont="1" applyFill="1" applyAlignment="1">
      <alignment horizontal="right" vertical="center" wrapText="1"/>
    </xf>
    <xf numFmtId="164" fontId="27" fillId="3" borderId="0" xfId="2" applyNumberFormat="1" applyFont="1" applyFill="1" applyBorder="1" applyAlignment="1" applyProtection="1">
      <alignment horizontal="center" vertical="center"/>
    </xf>
    <xf numFmtId="0" fontId="22" fillId="3" borderId="0" xfId="1" applyFont="1" applyFill="1" applyAlignment="1">
      <alignment vertical="center" wrapText="1"/>
    </xf>
    <xf numFmtId="0" fontId="18" fillId="3" borderId="0" xfId="1" applyFont="1" applyFill="1" applyAlignment="1">
      <alignment horizontal="left" vertical="center" wrapText="1"/>
    </xf>
    <xf numFmtId="0" fontId="8" fillId="3" borderId="0" xfId="1" applyFont="1" applyFill="1" applyAlignment="1">
      <alignment vertical="center"/>
    </xf>
    <xf numFmtId="0" fontId="28" fillId="3" borderId="0" xfId="1" applyFont="1" applyFill="1" applyAlignment="1">
      <alignment vertical="center"/>
    </xf>
    <xf numFmtId="0" fontId="10" fillId="7" borderId="11" xfId="1" applyFont="1" applyFill="1" applyBorder="1" applyAlignment="1">
      <alignment horizontal="center" vertical="center" wrapText="1"/>
    </xf>
    <xf numFmtId="0" fontId="10" fillId="7" borderId="12" xfId="1" applyFont="1" applyFill="1" applyBorder="1" applyAlignment="1">
      <alignment horizontal="center" vertical="center" wrapText="1"/>
    </xf>
    <xf numFmtId="0" fontId="10" fillId="7" borderId="25" xfId="1" applyFont="1" applyFill="1" applyBorder="1" applyAlignment="1">
      <alignment horizontal="center" vertical="center" wrapText="1"/>
    </xf>
    <xf numFmtId="0" fontId="29" fillId="3" borderId="11" xfId="1" applyFont="1" applyFill="1" applyBorder="1" applyAlignment="1">
      <alignment horizontal="left" vertical="center" wrapText="1"/>
    </xf>
    <xf numFmtId="0" fontId="29" fillId="3" borderId="14" xfId="1" applyFont="1" applyFill="1" applyBorder="1" applyAlignment="1">
      <alignment horizontal="left" vertical="center" wrapText="1"/>
    </xf>
    <xf numFmtId="0" fontId="29" fillId="3" borderId="16" xfId="1" applyFont="1" applyFill="1" applyBorder="1" applyAlignment="1">
      <alignment horizontal="left" vertical="center" wrapText="1"/>
    </xf>
    <xf numFmtId="0" fontId="10" fillId="3" borderId="11" xfId="1" applyFont="1" applyFill="1" applyBorder="1" applyAlignment="1">
      <alignment horizontal="left" vertical="center" wrapText="1"/>
    </xf>
    <xf numFmtId="0" fontId="13" fillId="6" borderId="14" xfId="1" applyFont="1" applyFill="1" applyBorder="1" applyAlignment="1" applyProtection="1">
      <alignment horizontal="justify" vertical="center" wrapText="1"/>
      <protection locked="0"/>
    </xf>
    <xf numFmtId="0" fontId="13" fillId="6" borderId="16" xfId="1" applyFont="1" applyFill="1" applyBorder="1" applyAlignment="1" applyProtection="1">
      <alignment horizontal="justify" vertical="center" wrapText="1"/>
      <protection locked="0"/>
    </xf>
    <xf numFmtId="0" fontId="10" fillId="3" borderId="17" xfId="1" applyFont="1" applyFill="1" applyBorder="1" applyAlignment="1">
      <alignment horizontal="left" vertical="center" wrapText="1"/>
    </xf>
    <xf numFmtId="0" fontId="13" fillId="6" borderId="18" xfId="1" applyFont="1" applyFill="1" applyBorder="1" applyAlignment="1" applyProtection="1">
      <alignment horizontal="justify" vertical="center" wrapText="1"/>
      <protection locked="0"/>
    </xf>
    <xf numFmtId="0" fontId="13" fillId="6" borderId="19" xfId="1" applyFont="1" applyFill="1" applyBorder="1" applyAlignment="1" applyProtection="1">
      <alignment horizontal="justify" vertical="center" wrapText="1"/>
      <protection locked="0"/>
    </xf>
    <xf numFmtId="0" fontId="4" fillId="3" borderId="0" xfId="1" applyFont="1" applyFill="1" applyAlignment="1">
      <alignment horizontal="left" vertical="center"/>
    </xf>
    <xf numFmtId="0" fontId="32" fillId="9" borderId="0" xfId="1" applyFont="1" applyFill="1" applyAlignment="1">
      <alignment vertical="center"/>
    </xf>
    <xf numFmtId="0" fontId="33" fillId="9" borderId="0" xfId="1" applyFont="1" applyFill="1" applyAlignment="1">
      <alignment vertical="center"/>
    </xf>
    <xf numFmtId="0" fontId="34" fillId="10" borderId="0" xfId="1" applyFont="1" applyFill="1"/>
    <xf numFmtId="0" fontId="34" fillId="11" borderId="0" xfId="1" applyFont="1" applyFill="1"/>
    <xf numFmtId="0" fontId="9" fillId="9" borderId="0" xfId="1" applyFont="1" applyFill="1" applyAlignment="1">
      <alignment vertical="center"/>
    </xf>
    <xf numFmtId="0" fontId="31" fillId="9" borderId="0" xfId="1" applyFont="1" applyFill="1" applyAlignment="1">
      <alignment horizontal="center" vertical="center"/>
    </xf>
    <xf numFmtId="0" fontId="12" fillId="9" borderId="0" xfId="1" applyFont="1" applyFill="1" applyAlignment="1">
      <alignment vertical="center"/>
    </xf>
    <xf numFmtId="0" fontId="14" fillId="9" borderId="0" xfId="1" applyFont="1" applyFill="1" applyAlignment="1">
      <alignment vertical="center"/>
    </xf>
    <xf numFmtId="166" fontId="8" fillId="4" borderId="14" xfId="2" applyNumberFormat="1" applyFont="1" applyFill="1" applyBorder="1" applyAlignment="1" applyProtection="1">
      <alignment horizontal="center" vertical="center" wrapText="1"/>
    </xf>
    <xf numFmtId="164" fontId="8" fillId="6" borderId="14" xfId="2" applyNumberFormat="1" applyFont="1" applyFill="1" applyBorder="1" applyAlignment="1" applyProtection="1">
      <alignment vertical="center" wrapText="1"/>
      <protection locked="0"/>
    </xf>
    <xf numFmtId="164" fontId="8" fillId="6" borderId="18" xfId="2" applyNumberFormat="1" applyFont="1" applyFill="1" applyBorder="1" applyAlignment="1" applyProtection="1">
      <alignment vertical="center" wrapText="1"/>
      <protection locked="0"/>
    </xf>
    <xf numFmtId="0" fontId="15" fillId="9" borderId="0" xfId="1" applyFont="1" applyFill="1" applyAlignment="1">
      <alignment vertical="center" wrapText="1"/>
    </xf>
    <xf numFmtId="0" fontId="32" fillId="9" borderId="0" xfId="1" applyFont="1" applyFill="1" applyAlignment="1">
      <alignment vertical="center" wrapText="1"/>
    </xf>
    <xf numFmtId="0" fontId="18" fillId="9" borderId="0" xfId="1" applyFont="1" applyFill="1" applyAlignment="1">
      <alignment vertical="center" wrapText="1"/>
    </xf>
    <xf numFmtId="0" fontId="15" fillId="9" borderId="0" xfId="1" applyFont="1" applyFill="1" applyAlignment="1">
      <alignment vertical="center"/>
    </xf>
    <xf numFmtId="10" fontId="22" fillId="6" borderId="14" xfId="1" applyNumberFormat="1" applyFont="1" applyFill="1" applyBorder="1" applyAlignment="1" applyProtection="1">
      <alignment horizontal="left" vertical="center" wrapText="1"/>
      <protection locked="0"/>
    </xf>
    <xf numFmtId="0" fontId="15" fillId="9" borderId="0" xfId="1" applyFont="1" applyFill="1" applyAlignment="1">
      <alignment horizontal="left" vertical="center" wrapText="1"/>
    </xf>
    <xf numFmtId="0" fontId="18" fillId="9" borderId="0" xfId="1" applyFont="1" applyFill="1" applyAlignment="1">
      <alignment horizontal="left" vertical="center" wrapText="1"/>
    </xf>
    <xf numFmtId="0" fontId="35" fillId="9" borderId="0" xfId="1" applyFont="1" applyFill="1" applyAlignment="1">
      <alignment vertical="center"/>
    </xf>
    <xf numFmtId="0" fontId="36" fillId="9" borderId="0" xfId="1" applyFont="1" applyFill="1" applyAlignment="1">
      <alignment vertical="center"/>
    </xf>
    <xf numFmtId="0" fontId="32" fillId="9" borderId="0" xfId="1" applyFont="1" applyFill="1" applyAlignment="1">
      <alignment horizontal="right" vertical="center" wrapText="1"/>
    </xf>
    <xf numFmtId="0" fontId="32" fillId="9" borderId="0" xfId="1" applyFont="1" applyFill="1" applyAlignment="1">
      <alignment horizontal="center" vertical="center"/>
    </xf>
    <xf numFmtId="0" fontId="32" fillId="9" borderId="0" xfId="1" applyFont="1" applyFill="1" applyAlignment="1">
      <alignment horizontal="left" vertical="center"/>
    </xf>
    <xf numFmtId="1" fontId="8" fillId="6" borderId="14" xfId="2" applyNumberFormat="1" applyFont="1" applyFill="1" applyBorder="1" applyAlignment="1" applyProtection="1">
      <alignment horizontal="center" vertical="center" wrapText="1"/>
      <protection locked="0"/>
    </xf>
    <xf numFmtId="49" fontId="8" fillId="6" borderId="14" xfId="2" applyNumberFormat="1" applyFont="1" applyFill="1" applyBorder="1" applyAlignment="1" applyProtection="1">
      <alignment horizontal="center" vertical="center" wrapText="1"/>
      <protection locked="0"/>
    </xf>
    <xf numFmtId="167" fontId="8" fillId="6" borderId="14" xfId="2" applyNumberFormat="1" applyFont="1" applyFill="1" applyBorder="1" applyAlignment="1" applyProtection="1">
      <alignment horizontal="center" vertical="center" wrapText="1"/>
      <protection locked="0"/>
    </xf>
    <xf numFmtId="0" fontId="8" fillId="6" borderId="16" xfId="1" applyFont="1" applyFill="1" applyBorder="1" applyAlignment="1" applyProtection="1">
      <alignment horizontal="justify" vertical="center"/>
      <protection locked="0"/>
    </xf>
    <xf numFmtId="0" fontId="25" fillId="4" borderId="14" xfId="2" applyNumberFormat="1" applyFont="1" applyFill="1" applyBorder="1" applyAlignment="1" applyProtection="1">
      <alignment horizontal="center" vertical="center"/>
    </xf>
    <xf numFmtId="0" fontId="15" fillId="12" borderId="0" xfId="1" applyFont="1" applyFill="1" applyAlignment="1">
      <alignment vertical="center"/>
    </xf>
    <xf numFmtId="0" fontId="4" fillId="12" borderId="0" xfId="1" applyFont="1" applyFill="1" applyAlignment="1">
      <alignment vertical="center"/>
    </xf>
    <xf numFmtId="0" fontId="4" fillId="13" borderId="0" xfId="1" applyFont="1" applyFill="1" applyAlignment="1">
      <alignment vertical="center"/>
    </xf>
    <xf numFmtId="0" fontId="15" fillId="13" borderId="0" xfId="1" applyFont="1" applyFill="1" applyAlignment="1">
      <alignment horizontal="left" vertical="center" wrapText="1"/>
    </xf>
    <xf numFmtId="0" fontId="4" fillId="6" borderId="0" xfId="1" applyFont="1" applyFill="1" applyAlignment="1">
      <alignment vertical="center"/>
    </xf>
    <xf numFmtId="0" fontId="15" fillId="6" borderId="0" xfId="1" applyFont="1" applyFill="1" applyAlignment="1">
      <alignment vertical="center"/>
    </xf>
    <xf numFmtId="0" fontId="15" fillId="13" borderId="0" xfId="1" applyFont="1" applyFill="1" applyAlignment="1">
      <alignment vertical="center"/>
    </xf>
    <xf numFmtId="0" fontId="32" fillId="14" borderId="0" xfId="1" applyFont="1" applyFill="1" applyAlignment="1">
      <alignment vertical="center"/>
    </xf>
    <xf numFmtId="0" fontId="32" fillId="15" borderId="0" xfId="1" applyFont="1" applyFill="1" applyAlignment="1">
      <alignment vertical="center"/>
    </xf>
    <xf numFmtId="0" fontId="15" fillId="15" borderId="0" xfId="1" applyFont="1" applyFill="1" applyAlignment="1">
      <alignment horizontal="left" vertical="center" wrapText="1"/>
    </xf>
    <xf numFmtId="0" fontId="15" fillId="15" borderId="0" xfId="1" applyFont="1" applyFill="1" applyAlignment="1">
      <alignment vertical="center"/>
    </xf>
    <xf numFmtId="0" fontId="8" fillId="6" borderId="14" xfId="2" applyNumberFormat="1" applyFont="1" applyFill="1" applyBorder="1" applyAlignment="1" applyProtection="1">
      <alignment horizontal="center" vertical="top" wrapText="1"/>
      <protection locked="0"/>
    </xf>
    <xf numFmtId="49" fontId="8" fillId="6" borderId="14" xfId="2" applyNumberFormat="1" applyFont="1" applyFill="1" applyBorder="1" applyAlignment="1" applyProtection="1">
      <alignment horizontal="left" vertical="top" wrapText="1"/>
      <protection locked="0"/>
    </xf>
    <xf numFmtId="49" fontId="8" fillId="6" borderId="14" xfId="2" applyNumberFormat="1" applyFont="1" applyFill="1" applyBorder="1" applyAlignment="1" applyProtection="1">
      <alignment horizontal="justify" vertical="center" wrapText="1"/>
      <protection locked="0"/>
    </xf>
    <xf numFmtId="49" fontId="8" fillId="6" borderId="14" xfId="2" applyNumberFormat="1" applyFont="1" applyFill="1" applyBorder="1" applyAlignment="1" applyProtection="1">
      <alignment horizontal="right" vertical="center" wrapText="1"/>
      <protection locked="0"/>
    </xf>
    <xf numFmtId="0" fontId="8" fillId="6" borderId="14" xfId="1" applyFont="1" applyFill="1" applyBorder="1" applyAlignment="1" applyProtection="1">
      <alignment horizontal="left" vertical="top" wrapText="1"/>
      <protection locked="0"/>
    </xf>
    <xf numFmtId="0" fontId="13" fillId="3" borderId="14" xfId="1" applyFont="1" applyFill="1" applyBorder="1" applyAlignment="1">
      <alignment horizontal="left" vertical="center" wrapText="1"/>
    </xf>
    <xf numFmtId="0" fontId="13" fillId="3" borderId="12" xfId="1" applyFont="1" applyFill="1" applyBorder="1" applyAlignment="1">
      <alignment horizontal="left" vertical="center" wrapText="1"/>
    </xf>
    <xf numFmtId="0" fontId="13" fillId="3" borderId="14" xfId="1" applyFont="1" applyFill="1" applyBorder="1" applyAlignment="1">
      <alignment vertical="center" wrapText="1"/>
    </xf>
    <xf numFmtId="0" fontId="10" fillId="3" borderId="18" xfId="1" applyFont="1" applyFill="1" applyBorder="1" applyAlignment="1">
      <alignment vertical="center" wrapText="1"/>
    </xf>
    <xf numFmtId="0" fontId="13" fillId="6" borderId="16" xfId="1" applyFont="1" applyFill="1" applyBorder="1" applyAlignment="1" applyProtection="1">
      <alignment horizontal="justify" vertical="top" wrapText="1"/>
      <protection locked="0"/>
    </xf>
    <xf numFmtId="0" fontId="8" fillId="6" borderId="14" xfId="1" applyFont="1" applyFill="1" applyBorder="1" applyAlignment="1" applyProtection="1">
      <alignment horizontal="justify" vertical="center"/>
      <protection locked="0"/>
    </xf>
    <xf numFmtId="0" fontId="25" fillId="4" borderId="14" xfId="2" applyNumberFormat="1" applyFont="1" applyFill="1" applyBorder="1" applyAlignment="1" applyProtection="1">
      <alignment horizontal="center" vertical="top"/>
    </xf>
    <xf numFmtId="164" fontId="8" fillId="4" borderId="14" xfId="2" applyNumberFormat="1" applyFont="1" applyFill="1" applyBorder="1" applyAlignment="1" applyProtection="1">
      <alignment horizontal="center" vertical="top" wrapText="1"/>
    </xf>
    <xf numFmtId="0" fontId="8" fillId="0" borderId="11" xfId="1" applyFont="1" applyBorder="1" applyAlignment="1">
      <alignment horizontal="right" vertical="center"/>
    </xf>
    <xf numFmtId="0" fontId="13" fillId="5" borderId="23" xfId="1" applyFont="1" applyFill="1" applyBorder="1" applyAlignment="1">
      <alignment horizontal="left" vertical="center" wrapText="1"/>
    </xf>
    <xf numFmtId="0" fontId="13" fillId="5" borderId="24" xfId="1" applyFont="1" applyFill="1" applyBorder="1" applyAlignment="1">
      <alignment horizontal="left" vertical="center"/>
    </xf>
    <xf numFmtId="0" fontId="13" fillId="5" borderId="25" xfId="1" applyFont="1" applyFill="1" applyBorder="1" applyAlignment="1">
      <alignment horizontal="left" vertical="center"/>
    </xf>
    <xf numFmtId="0" fontId="13" fillId="4" borderId="12" xfId="2" applyNumberFormat="1" applyFont="1" applyFill="1" applyBorder="1" applyAlignment="1" applyProtection="1">
      <alignment horizontal="left" vertical="center" wrapText="1"/>
    </xf>
    <xf numFmtId="0" fontId="13" fillId="4" borderId="25" xfId="2" applyNumberFormat="1" applyFont="1" applyFill="1" applyBorder="1" applyAlignment="1" applyProtection="1">
      <alignment horizontal="left" vertical="center" wrapText="1"/>
    </xf>
    <xf numFmtId="0" fontId="13" fillId="4" borderId="12" xfId="2" applyNumberFormat="1" applyFont="1" applyFill="1" applyBorder="1" applyAlignment="1" applyProtection="1">
      <alignment horizontal="justify" vertical="center" wrapText="1"/>
    </xf>
    <xf numFmtId="0" fontId="13" fillId="4" borderId="25" xfId="2" applyNumberFormat="1" applyFont="1" applyFill="1" applyBorder="1" applyAlignment="1" applyProtection="1">
      <alignment horizontal="justify" vertical="center" wrapText="1"/>
    </xf>
    <xf numFmtId="0" fontId="13" fillId="4" borderId="12" xfId="2" applyNumberFormat="1" applyFont="1" applyFill="1" applyBorder="1" applyAlignment="1" applyProtection="1">
      <alignment horizontal="justify" vertical="top" wrapText="1"/>
    </xf>
    <xf numFmtId="0" fontId="13" fillId="4" borderId="25" xfId="2" applyNumberFormat="1" applyFont="1" applyFill="1" applyBorder="1" applyAlignment="1" applyProtection="1">
      <alignment horizontal="justify" vertical="top" wrapText="1"/>
    </xf>
    <xf numFmtId="0" fontId="13" fillId="6" borderId="12" xfId="2" applyNumberFormat="1" applyFont="1" applyFill="1" applyBorder="1" applyAlignment="1" applyProtection="1">
      <alignment horizontal="justify" vertical="center" wrapText="1"/>
      <protection locked="0"/>
    </xf>
    <xf numFmtId="0" fontId="13" fillId="6" borderId="25" xfId="2" applyNumberFormat="1" applyFont="1" applyFill="1" applyBorder="1" applyAlignment="1" applyProtection="1">
      <alignment horizontal="justify" vertical="center" wrapText="1"/>
      <protection locked="0"/>
    </xf>
    <xf numFmtId="164" fontId="10" fillId="3" borderId="12" xfId="2" applyNumberFormat="1" applyFont="1" applyFill="1" applyBorder="1" applyAlignment="1" applyProtection="1">
      <alignment horizontal="left" vertical="center" wrapText="1"/>
    </xf>
    <xf numFmtId="164" fontId="10" fillId="3" borderId="25" xfId="2" applyNumberFormat="1" applyFont="1" applyFill="1" applyBorder="1" applyAlignment="1" applyProtection="1">
      <alignment horizontal="left" vertical="center" wrapText="1"/>
    </xf>
    <xf numFmtId="0" fontId="10" fillId="7" borderId="8" xfId="1" applyFont="1" applyFill="1" applyBorder="1" applyAlignment="1">
      <alignment horizontal="left" vertical="center"/>
    </xf>
    <xf numFmtId="0" fontId="10" fillId="7" borderId="9" xfId="1" applyFont="1" applyFill="1" applyBorder="1" applyAlignment="1">
      <alignment horizontal="left" vertical="center"/>
    </xf>
    <xf numFmtId="0" fontId="10" fillId="7" borderId="10" xfId="1" applyFont="1" applyFill="1" applyBorder="1" applyAlignment="1">
      <alignment horizontal="left" vertical="center"/>
    </xf>
    <xf numFmtId="0" fontId="13" fillId="4" borderId="12" xfId="2" applyNumberFormat="1" applyFont="1" applyFill="1" applyBorder="1" applyAlignment="1" applyProtection="1">
      <alignment horizontal="justify" wrapText="1"/>
    </xf>
    <xf numFmtId="0" fontId="13" fillId="4" borderId="25" xfId="2" applyNumberFormat="1" applyFont="1" applyFill="1" applyBorder="1" applyAlignment="1" applyProtection="1">
      <alignment horizontal="justify" wrapText="1"/>
    </xf>
    <xf numFmtId="0" fontId="13" fillId="4" borderId="12" xfId="2" applyNumberFormat="1" applyFont="1" applyFill="1" applyBorder="1" applyAlignment="1" applyProtection="1">
      <alignment horizontal="left" vertical="top" wrapText="1"/>
    </xf>
    <xf numFmtId="0" fontId="13" fillId="4" borderId="25" xfId="2" applyNumberFormat="1" applyFont="1" applyFill="1" applyBorder="1" applyAlignment="1" applyProtection="1">
      <alignment horizontal="left" vertical="top" wrapText="1"/>
    </xf>
    <xf numFmtId="0" fontId="6" fillId="7" borderId="11" xfId="1" applyFont="1" applyFill="1" applyBorder="1" applyAlignment="1">
      <alignment horizontal="center" vertical="center" wrapText="1" readingOrder="1"/>
    </xf>
    <xf numFmtId="0" fontId="6" fillId="7" borderId="13" xfId="1" applyFont="1" applyFill="1" applyBorder="1" applyAlignment="1">
      <alignment horizontal="center" vertical="center" wrapText="1" readingOrder="1"/>
    </xf>
    <xf numFmtId="0" fontId="6" fillId="7" borderId="15" xfId="1" applyFont="1" applyFill="1" applyBorder="1" applyAlignment="1">
      <alignment horizontal="center" vertical="center" wrapText="1" readingOrder="1"/>
    </xf>
    <xf numFmtId="0" fontId="6" fillId="7" borderId="20" xfId="1" applyFont="1" applyFill="1" applyBorder="1" applyAlignment="1">
      <alignment vertical="center" wrapText="1"/>
    </xf>
    <xf numFmtId="0" fontId="6" fillId="7" borderId="21" xfId="1" applyFont="1" applyFill="1" applyBorder="1" applyAlignment="1">
      <alignment vertical="center" wrapText="1"/>
    </xf>
    <xf numFmtId="0" fontId="6" fillId="7" borderId="22" xfId="1" applyFont="1" applyFill="1" applyBorder="1" applyAlignment="1">
      <alignment vertical="center" wrapText="1"/>
    </xf>
    <xf numFmtId="0" fontId="8" fillId="5" borderId="23" xfId="1" applyFont="1" applyFill="1" applyBorder="1" applyAlignment="1">
      <alignment horizontal="left" vertical="center" wrapText="1"/>
    </xf>
    <xf numFmtId="0" fontId="8" fillId="5" borderId="24" xfId="1" applyFont="1" applyFill="1" applyBorder="1" applyAlignment="1">
      <alignment horizontal="left" vertical="center"/>
    </xf>
    <xf numFmtId="0" fontId="8" fillId="5" borderId="25" xfId="1" applyFont="1" applyFill="1" applyBorder="1" applyAlignment="1">
      <alignment horizontal="left" vertical="center"/>
    </xf>
    <xf numFmtId="0" fontId="17" fillId="7" borderId="8" xfId="1" applyFont="1" applyFill="1" applyBorder="1" applyAlignment="1">
      <alignment horizontal="left" vertical="center" readingOrder="1"/>
    </xf>
    <xf numFmtId="0" fontId="17" fillId="7" borderId="9" xfId="1" applyFont="1" applyFill="1" applyBorder="1" applyAlignment="1">
      <alignment horizontal="left" vertical="center" readingOrder="1"/>
    </xf>
    <xf numFmtId="0" fontId="17" fillId="7" borderId="10" xfId="1" applyFont="1" applyFill="1" applyBorder="1" applyAlignment="1">
      <alignment horizontal="left" vertical="center" readingOrder="1"/>
    </xf>
    <xf numFmtId="0" fontId="4" fillId="5" borderId="11" xfId="1" applyFont="1" applyFill="1" applyBorder="1" applyAlignment="1">
      <alignment horizontal="left" vertical="center" wrapText="1"/>
    </xf>
    <xf numFmtId="0" fontId="4" fillId="5" borderId="14" xfId="1" applyFont="1" applyFill="1" applyBorder="1" applyAlignment="1">
      <alignment horizontal="left" vertical="center" wrapText="1"/>
    </xf>
    <xf numFmtId="0" fontId="4" fillId="5" borderId="16" xfId="1" applyFont="1" applyFill="1" applyBorder="1" applyAlignment="1">
      <alignment horizontal="left" vertical="center" wrapText="1"/>
    </xf>
    <xf numFmtId="0" fontId="8" fillId="5" borderId="23" xfId="1" applyFont="1" applyFill="1" applyBorder="1" applyAlignment="1">
      <alignment horizontal="left" vertical="center" readingOrder="1"/>
    </xf>
    <xf numFmtId="0" fontId="8" fillId="5" borderId="24" xfId="1" applyFont="1" applyFill="1" applyBorder="1" applyAlignment="1">
      <alignment horizontal="left" vertical="center" readingOrder="1"/>
    </xf>
    <xf numFmtId="0" fontId="8" fillId="5" borderId="25" xfId="1" applyFont="1" applyFill="1" applyBorder="1" applyAlignment="1">
      <alignment horizontal="left" vertical="center" readingOrder="1"/>
    </xf>
    <xf numFmtId="0" fontId="6" fillId="7" borderId="8" xfId="1" applyFont="1" applyFill="1" applyBorder="1" applyAlignment="1">
      <alignment horizontal="left" vertical="center" wrapText="1" readingOrder="1"/>
    </xf>
    <xf numFmtId="0" fontId="6" fillId="7" borderId="9" xfId="1" applyFont="1" applyFill="1" applyBorder="1" applyAlignment="1">
      <alignment horizontal="left" vertical="center" wrapText="1" readingOrder="1"/>
    </xf>
    <xf numFmtId="0" fontId="6" fillId="7" borderId="10" xfId="1" applyFont="1" applyFill="1" applyBorder="1" applyAlignment="1">
      <alignment horizontal="left" vertical="center" wrapText="1" readingOrder="1"/>
    </xf>
    <xf numFmtId="0" fontId="2" fillId="3" borderId="0" xfId="1" applyFont="1" applyFill="1" applyAlignment="1">
      <alignment horizontal="center" vertical="center"/>
    </xf>
    <xf numFmtId="0" fontId="3" fillId="3" borderId="0" xfId="1" applyFont="1" applyFill="1" applyAlignment="1">
      <alignment vertical="center"/>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6" fillId="5" borderId="5"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6" fillId="5" borderId="7" xfId="1" applyFont="1" applyFill="1" applyBorder="1" applyAlignment="1">
      <alignment horizontal="center" vertical="center" wrapText="1"/>
    </xf>
    <xf numFmtId="0" fontId="7" fillId="5" borderId="2" xfId="1" applyFont="1" applyFill="1" applyBorder="1" applyAlignment="1">
      <alignment horizontal="left" vertical="top" wrapText="1"/>
    </xf>
    <xf numFmtId="0" fontId="8" fillId="5" borderId="3" xfId="1" applyFont="1" applyFill="1" applyBorder="1" applyAlignment="1">
      <alignment horizontal="left" vertical="top" wrapText="1"/>
    </xf>
    <xf numFmtId="0" fontId="8" fillId="5" borderId="4" xfId="1" applyFont="1" applyFill="1" applyBorder="1" applyAlignment="1">
      <alignment horizontal="left" vertical="top" wrapText="1"/>
    </xf>
    <xf numFmtId="0" fontId="5" fillId="5" borderId="2" xfId="1" applyFont="1" applyFill="1" applyBorder="1" applyAlignment="1">
      <alignment horizontal="center" vertical="center" wrapText="1"/>
    </xf>
    <xf numFmtId="0" fontId="5" fillId="5" borderId="3" xfId="1" applyFont="1" applyFill="1" applyBorder="1" applyAlignment="1">
      <alignment horizontal="center" vertical="center" wrapText="1"/>
    </xf>
    <xf numFmtId="0" fontId="5" fillId="5" borderId="4" xfId="1" applyFont="1" applyFill="1" applyBorder="1" applyAlignment="1">
      <alignment horizontal="center" vertical="center" wrapText="1"/>
    </xf>
    <xf numFmtId="0" fontId="7" fillId="5" borderId="2" xfId="1" applyFont="1" applyFill="1" applyBorder="1" applyAlignment="1">
      <alignment horizontal="left" vertical="center" wrapText="1"/>
    </xf>
    <xf numFmtId="0" fontId="8" fillId="5" borderId="3" xfId="1" applyFont="1" applyFill="1" applyBorder="1" applyAlignment="1">
      <alignment horizontal="left" vertical="center" wrapText="1"/>
    </xf>
    <xf numFmtId="0" fontId="8" fillId="5" borderId="4" xfId="1" applyFont="1" applyFill="1" applyBorder="1" applyAlignment="1">
      <alignment horizontal="left" vertical="center" wrapText="1"/>
    </xf>
    <xf numFmtId="0" fontId="30" fillId="9" borderId="0" xfId="1" applyFont="1" applyFill="1" applyAlignment="1">
      <alignment horizontal="center" vertical="center"/>
    </xf>
    <xf numFmtId="0" fontId="31" fillId="9" borderId="0" xfId="1" applyFont="1" applyFill="1" applyAlignment="1">
      <alignment vertical="center"/>
    </xf>
    <xf numFmtId="0" fontId="13" fillId="6" borderId="24" xfId="2" applyNumberFormat="1" applyFont="1" applyFill="1" applyBorder="1" applyAlignment="1" applyProtection="1">
      <alignment horizontal="justify" vertical="center" wrapText="1"/>
      <protection locked="0"/>
    </xf>
    <xf numFmtId="164" fontId="10" fillId="3" borderId="31" xfId="2" applyNumberFormat="1" applyFont="1" applyFill="1" applyBorder="1" applyAlignment="1" applyProtection="1">
      <alignment horizontal="left" vertical="center" wrapText="1"/>
    </xf>
    <xf numFmtId="0" fontId="13" fillId="4" borderId="24" xfId="2" applyNumberFormat="1" applyFont="1" applyFill="1" applyBorder="1" applyAlignment="1" applyProtection="1">
      <alignment horizontal="justify" vertical="center" wrapText="1"/>
    </xf>
    <xf numFmtId="0" fontId="13" fillId="4" borderId="24" xfId="2" applyNumberFormat="1" applyFont="1" applyFill="1" applyBorder="1" applyAlignment="1" applyProtection="1">
      <alignment horizontal="justify" vertical="top" wrapText="1"/>
    </xf>
    <xf numFmtId="0" fontId="13" fillId="4" borderId="31" xfId="2" applyNumberFormat="1" applyFont="1" applyFill="1" applyBorder="1" applyAlignment="1" applyProtection="1">
      <alignment horizontal="justify" vertical="top" wrapText="1"/>
    </xf>
  </cellXfs>
  <cellStyles count="3">
    <cellStyle name="Entrada 3" xfId="2" xr:uid="{47162C5E-86C1-2D4C-B37B-BACA023D2C68}"/>
    <cellStyle name="Normal" xfId="0" builtinId="0"/>
    <cellStyle name="Normal 3 4" xfId="1" xr:uid="{CCB7B33B-670F-AB46-BC51-749CD52EC0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B6793-F143-1346-B66B-344C943E92E0}">
  <sheetPr codeName="Hoja1"/>
  <dimension ref="B1:G351"/>
  <sheetViews>
    <sheetView tabSelected="1" topLeftCell="B43" zoomScale="90" zoomScaleNormal="90" workbookViewId="0">
      <selection activeCell="C79" sqref="C79:D79"/>
    </sheetView>
  </sheetViews>
  <sheetFormatPr defaultColWidth="9.08203125" defaultRowHeight="13.5" x14ac:dyDescent="0.4"/>
  <cols>
    <col min="1" max="1" width="3.08203125" style="1" customWidth="1"/>
    <col min="2" max="2" width="68.5" style="7" customWidth="1"/>
    <col min="3" max="3" width="46.08203125" style="8" customWidth="1"/>
    <col min="4" max="4" width="77.5" style="1" customWidth="1"/>
    <col min="5" max="5" width="14.9140625" style="1" customWidth="1"/>
    <col min="6" max="6" width="25.5" style="1" customWidth="1"/>
    <col min="7" max="16384" width="9.08203125" style="1"/>
  </cols>
  <sheetData>
    <row r="1" spans="2:6" ht="15" customHeight="1" x14ac:dyDescent="0.4">
      <c r="B1" s="188" t="s">
        <v>0</v>
      </c>
      <c r="C1" s="188"/>
      <c r="D1" s="189"/>
    </row>
    <row r="2" spans="2:6" x14ac:dyDescent="0.4">
      <c r="B2" s="188"/>
      <c r="C2" s="188"/>
      <c r="D2" s="189"/>
    </row>
    <row r="3" spans="2:6" ht="14.5" x14ac:dyDescent="0.4">
      <c r="B3" s="188"/>
      <c r="C3" s="188"/>
      <c r="D3" s="189"/>
      <c r="F3" s="2" t="s">
        <v>1</v>
      </c>
    </row>
    <row r="4" spans="2:6" ht="15" thickBot="1" x14ac:dyDescent="0.4">
      <c r="B4" s="188"/>
      <c r="C4" s="188"/>
      <c r="D4" s="189"/>
      <c r="F4" s="3" t="s">
        <v>2</v>
      </c>
    </row>
    <row r="5" spans="2:6" ht="15" thickBot="1" x14ac:dyDescent="0.4">
      <c r="B5" s="190" t="s">
        <v>3</v>
      </c>
      <c r="C5" s="191"/>
      <c r="D5" s="192"/>
      <c r="F5" s="4" t="s">
        <v>4</v>
      </c>
    </row>
    <row r="6" spans="2:6" ht="15" thickBot="1" x14ac:dyDescent="0.45">
      <c r="B6" s="193" t="s">
        <v>5</v>
      </c>
      <c r="C6" s="194"/>
      <c r="D6" s="195"/>
    </row>
    <row r="7" spans="2:6" ht="138" customHeight="1" thickBot="1" x14ac:dyDescent="0.45">
      <c r="B7" s="196" t="s">
        <v>6</v>
      </c>
      <c r="C7" s="197"/>
      <c r="D7" s="198"/>
      <c r="E7" s="5"/>
    </row>
    <row r="8" spans="2:6" s="6" customFormat="1" ht="23.5" thickBot="1" x14ac:dyDescent="0.45">
      <c r="B8" s="199" t="s">
        <v>7</v>
      </c>
      <c r="C8" s="200"/>
      <c r="D8" s="201"/>
    </row>
    <row r="9" spans="2:6" ht="14" thickBot="1" x14ac:dyDescent="0.45"/>
    <row r="10" spans="2:6" ht="30" customHeight="1" x14ac:dyDescent="0.4">
      <c r="B10" s="185" t="s">
        <v>8</v>
      </c>
      <c r="C10" s="186"/>
      <c r="D10" s="187"/>
    </row>
    <row r="11" spans="2:6" ht="14.5" x14ac:dyDescent="0.4">
      <c r="B11" s="167" t="s">
        <v>9</v>
      </c>
      <c r="C11" s="9" t="s">
        <v>10</v>
      </c>
      <c r="D11" s="168" t="s">
        <v>11</v>
      </c>
    </row>
    <row r="12" spans="2:6" ht="12.75" customHeight="1" x14ac:dyDescent="0.4">
      <c r="B12" s="167"/>
      <c r="C12" s="10" t="s">
        <v>12</v>
      </c>
      <c r="D12" s="169"/>
    </row>
    <row r="13" spans="2:6" ht="43.5" x14ac:dyDescent="0.4">
      <c r="B13" s="11" t="s">
        <v>13</v>
      </c>
      <c r="C13" s="12" t="s">
        <v>325</v>
      </c>
      <c r="D13" s="13"/>
    </row>
    <row r="14" spans="2:6" ht="14.5" x14ac:dyDescent="0.4">
      <c r="B14" s="11" t="s">
        <v>14</v>
      </c>
      <c r="C14" s="14" t="s">
        <v>326</v>
      </c>
      <c r="D14" s="13" t="s">
        <v>15</v>
      </c>
    </row>
    <row r="15" spans="2:6" ht="14.5" x14ac:dyDescent="0.4">
      <c r="B15" s="11" t="s">
        <v>16</v>
      </c>
      <c r="C15" s="15" t="s">
        <v>327</v>
      </c>
      <c r="D15" s="13"/>
      <c r="E15" s="16"/>
    </row>
    <row r="16" spans="2:6" ht="14.5" x14ac:dyDescent="0.4">
      <c r="B16" s="17" t="s">
        <v>17</v>
      </c>
      <c r="C16" s="118">
        <v>19984</v>
      </c>
      <c r="D16" s="13"/>
      <c r="E16" s="19"/>
    </row>
    <row r="17" spans="2:5" ht="14.5" x14ac:dyDescent="0.4">
      <c r="B17" s="11" t="s">
        <v>18</v>
      </c>
      <c r="C17" s="15" t="s">
        <v>19</v>
      </c>
      <c r="D17" s="13"/>
      <c r="E17" s="16"/>
    </row>
    <row r="18" spans="2:5" ht="29" x14ac:dyDescent="0.4">
      <c r="B18" s="11" t="s">
        <v>20</v>
      </c>
      <c r="C18" s="15" t="s">
        <v>328</v>
      </c>
      <c r="D18" s="13"/>
      <c r="E18" s="16"/>
    </row>
    <row r="19" spans="2:5" ht="14.5" x14ac:dyDescent="0.4">
      <c r="B19" s="11" t="s">
        <v>21</v>
      </c>
      <c r="C19" s="15" t="s">
        <v>329</v>
      </c>
      <c r="D19" s="13"/>
      <c r="E19" s="16"/>
    </row>
    <row r="20" spans="2:5" ht="58" x14ac:dyDescent="0.4">
      <c r="B20" s="11" t="s">
        <v>22</v>
      </c>
      <c r="C20" s="15">
        <v>1</v>
      </c>
      <c r="D20" s="20" t="s">
        <v>23</v>
      </c>
      <c r="E20" s="16"/>
    </row>
    <row r="21" spans="2:5" ht="14.5" x14ac:dyDescent="0.4">
      <c r="B21" s="11" t="s">
        <v>24</v>
      </c>
      <c r="C21" s="15" t="s">
        <v>25</v>
      </c>
      <c r="D21" s="13"/>
    </row>
    <row r="22" spans="2:5" ht="14.5" x14ac:dyDescent="0.4">
      <c r="B22" s="11" t="s">
        <v>26</v>
      </c>
      <c r="C22" s="15">
        <v>4259805.3499999996</v>
      </c>
      <c r="D22" s="13"/>
    </row>
    <row r="23" spans="2:5" ht="14.5" x14ac:dyDescent="0.4">
      <c r="B23" s="11" t="s">
        <v>27</v>
      </c>
      <c r="C23" s="15">
        <v>9</v>
      </c>
      <c r="D23" s="13"/>
    </row>
    <row r="24" spans="2:5" ht="14.5" x14ac:dyDescent="0.4">
      <c r="B24" s="11" t="s">
        <v>28</v>
      </c>
      <c r="C24" s="15">
        <v>31</v>
      </c>
      <c r="D24" s="13"/>
    </row>
    <row r="25" spans="2:5" ht="58" x14ac:dyDescent="0.4">
      <c r="B25" s="21" t="s">
        <v>29</v>
      </c>
      <c r="C25" s="119">
        <f>1348798839/4325.05</f>
        <v>311857.39794915664</v>
      </c>
      <c r="D25" s="20" t="s">
        <v>369</v>
      </c>
    </row>
    <row r="26" spans="2:5" ht="58" x14ac:dyDescent="0.4">
      <c r="B26" s="11" t="s">
        <v>30</v>
      </c>
      <c r="C26" s="119">
        <f>+(143563675+126164080)/4325.05</f>
        <v>62364.077871932117</v>
      </c>
      <c r="D26" s="20" t="s">
        <v>369</v>
      </c>
    </row>
    <row r="27" spans="2:5" ht="87" x14ac:dyDescent="0.4">
      <c r="B27" s="11" t="s">
        <v>31</v>
      </c>
      <c r="C27" s="12" t="s">
        <v>330</v>
      </c>
      <c r="D27" s="13"/>
    </row>
    <row r="28" spans="2:5" ht="14.5" x14ac:dyDescent="0.4">
      <c r="B28" s="11" t="s">
        <v>32</v>
      </c>
      <c r="C28" s="12"/>
      <c r="D28" s="20"/>
    </row>
    <row r="29" spans="2:5" ht="138.65" customHeight="1" x14ac:dyDescent="0.4">
      <c r="B29" s="11" t="s">
        <v>33</v>
      </c>
      <c r="C29" s="133" t="s">
        <v>365</v>
      </c>
      <c r="D29" s="20" t="s">
        <v>363</v>
      </c>
    </row>
    <row r="30" spans="2:5" ht="147" customHeight="1" x14ac:dyDescent="0.4">
      <c r="B30" s="11" t="s">
        <v>34</v>
      </c>
      <c r="C30" s="18" t="s">
        <v>364</v>
      </c>
      <c r="D30" s="13"/>
    </row>
    <row r="31" spans="2:5" ht="147" customHeight="1" x14ac:dyDescent="0.4">
      <c r="B31" s="11" t="s">
        <v>245</v>
      </c>
      <c r="C31" s="18" t="s">
        <v>366</v>
      </c>
      <c r="D31" s="13"/>
    </row>
    <row r="32" spans="2:5" ht="147" customHeight="1" x14ac:dyDescent="0.4">
      <c r="B32" s="11" t="s">
        <v>246</v>
      </c>
      <c r="C32" s="18" t="s">
        <v>367</v>
      </c>
      <c r="D32" s="13"/>
    </row>
    <row r="33" spans="2:5" ht="147" customHeight="1" x14ac:dyDescent="0.4">
      <c r="B33" s="11" t="s">
        <v>247</v>
      </c>
      <c r="C33" s="18" t="s">
        <v>368</v>
      </c>
      <c r="D33" s="13"/>
    </row>
    <row r="34" spans="2:5" ht="14.5" x14ac:dyDescent="0.4">
      <c r="B34" s="11" t="s">
        <v>35</v>
      </c>
      <c r="C34" s="12">
        <v>20</v>
      </c>
      <c r="D34" s="13"/>
    </row>
    <row r="35" spans="2:5" ht="119.4" customHeight="1" thickBot="1" x14ac:dyDescent="0.45">
      <c r="B35" s="22" t="s">
        <v>36</v>
      </c>
      <c r="C35" s="23">
        <v>2</v>
      </c>
      <c r="D35" s="24" t="s">
        <v>37</v>
      </c>
      <c r="E35" s="25"/>
    </row>
    <row r="36" spans="2:5" x14ac:dyDescent="0.4">
      <c r="D36" s="1" t="s">
        <v>38</v>
      </c>
    </row>
    <row r="38" spans="2:5" ht="14" thickBot="1" x14ac:dyDescent="0.45"/>
    <row r="39" spans="2:5" s="7" customFormat="1" ht="30" customHeight="1" x14ac:dyDescent="0.4">
      <c r="B39" s="170" t="s">
        <v>39</v>
      </c>
      <c r="C39" s="171"/>
      <c r="D39" s="172"/>
    </row>
    <row r="40" spans="2:5" ht="132.9" customHeight="1" x14ac:dyDescent="0.4">
      <c r="B40" s="173" t="s">
        <v>40</v>
      </c>
      <c r="C40" s="174"/>
      <c r="D40" s="175"/>
    </row>
    <row r="41" spans="2:5" ht="14.5" x14ac:dyDescent="0.4">
      <c r="B41" s="26" t="s">
        <v>41</v>
      </c>
      <c r="C41" s="10" t="s">
        <v>12</v>
      </c>
      <c r="D41" s="27" t="s">
        <v>42</v>
      </c>
    </row>
    <row r="42" spans="2:5" ht="155.15" customHeight="1" x14ac:dyDescent="0.4">
      <c r="B42" s="28" t="s">
        <v>43</v>
      </c>
      <c r="C42" s="29" t="s">
        <v>44</v>
      </c>
      <c r="D42" s="30"/>
    </row>
    <row r="43" spans="2:5" ht="65.150000000000006" customHeight="1" x14ac:dyDescent="0.4">
      <c r="B43" s="31" t="s">
        <v>45</v>
      </c>
      <c r="C43" s="32" t="s">
        <v>429</v>
      </c>
      <c r="D43" s="33" t="s">
        <v>202</v>
      </c>
    </row>
    <row r="44" spans="2:5" ht="65.150000000000006" customHeight="1" x14ac:dyDescent="0.4">
      <c r="B44" s="31" t="s">
        <v>46</v>
      </c>
      <c r="C44" s="32" t="s">
        <v>362</v>
      </c>
      <c r="D44" s="33" t="s">
        <v>202</v>
      </c>
    </row>
    <row r="45" spans="2:5" ht="65.150000000000006" customHeight="1" x14ac:dyDescent="0.4">
      <c r="B45" s="31" t="s">
        <v>47</v>
      </c>
      <c r="C45" s="34"/>
      <c r="D45" s="35"/>
    </row>
    <row r="46" spans="2:5" ht="65.150000000000006" customHeight="1" x14ac:dyDescent="0.4">
      <c r="B46" s="31" t="s">
        <v>48</v>
      </c>
      <c r="C46" s="34"/>
      <c r="D46" s="35"/>
    </row>
    <row r="47" spans="2:5" ht="65.150000000000006" customHeight="1" thickBot="1" x14ac:dyDescent="0.45">
      <c r="B47" s="36" t="s">
        <v>49</v>
      </c>
      <c r="C47" s="37"/>
      <c r="D47" s="38"/>
    </row>
    <row r="50" spans="2:5" ht="14" thickBot="1" x14ac:dyDescent="0.45"/>
    <row r="51" spans="2:5" ht="30" customHeight="1" x14ac:dyDescent="0.4">
      <c r="B51" s="176" t="s">
        <v>50</v>
      </c>
      <c r="C51" s="177"/>
      <c r="D51" s="178"/>
      <c r="E51" s="39"/>
    </row>
    <row r="52" spans="2:5" ht="36.75" customHeight="1" x14ac:dyDescent="0.4">
      <c r="B52" s="179" t="s">
        <v>51</v>
      </c>
      <c r="C52" s="180"/>
      <c r="D52" s="181"/>
    </row>
    <row r="53" spans="2:5" x14ac:dyDescent="0.4">
      <c r="B53" s="40" t="s">
        <v>9</v>
      </c>
      <c r="C53" s="41" t="s">
        <v>52</v>
      </c>
      <c r="D53" s="42" t="s">
        <v>42</v>
      </c>
      <c r="E53" s="43"/>
    </row>
    <row r="54" spans="2:5" x14ac:dyDescent="0.4">
      <c r="B54" s="44" t="s">
        <v>53</v>
      </c>
      <c r="C54" s="45" t="s">
        <v>54</v>
      </c>
      <c r="D54" s="46"/>
      <c r="E54" s="43"/>
    </row>
    <row r="55" spans="2:5" ht="27" x14ac:dyDescent="0.4">
      <c r="B55" s="47" t="s">
        <v>55</v>
      </c>
      <c r="C55" s="48" t="s">
        <v>56</v>
      </c>
      <c r="D55" s="46"/>
    </row>
    <row r="56" spans="2:5" ht="47.15" customHeight="1" x14ac:dyDescent="0.4">
      <c r="B56" s="47" t="s">
        <v>57</v>
      </c>
      <c r="C56" s="48" t="s">
        <v>58</v>
      </c>
      <c r="D56" s="46"/>
    </row>
    <row r="57" spans="2:5" ht="26.25" customHeight="1" x14ac:dyDescent="0.4">
      <c r="B57" s="47" t="s">
        <v>59</v>
      </c>
      <c r="C57" s="48" t="s">
        <v>60</v>
      </c>
      <c r="D57" s="46"/>
    </row>
    <row r="58" spans="2:5" ht="12.75" customHeight="1" x14ac:dyDescent="0.4">
      <c r="B58" s="47" t="s">
        <v>61</v>
      </c>
      <c r="C58" s="48" t="s">
        <v>62</v>
      </c>
      <c r="D58" s="46"/>
    </row>
    <row r="59" spans="2:5" ht="13.5" customHeight="1" thickBot="1" x14ac:dyDescent="0.45">
      <c r="B59" s="49" t="s">
        <v>63</v>
      </c>
      <c r="C59" s="50" t="s">
        <v>64</v>
      </c>
      <c r="D59" s="51"/>
    </row>
    <row r="60" spans="2:5" ht="54" x14ac:dyDescent="0.4">
      <c r="B60" s="52" t="s">
        <v>65</v>
      </c>
      <c r="C60" s="53" t="s">
        <v>332</v>
      </c>
      <c r="D60" s="54"/>
    </row>
    <row r="61" spans="2:5" x14ac:dyDescent="0.4">
      <c r="B61" s="55" t="s">
        <v>55</v>
      </c>
      <c r="C61" s="56" t="s">
        <v>333</v>
      </c>
      <c r="D61" s="57"/>
    </row>
    <row r="62" spans="2:5" ht="54" x14ac:dyDescent="0.4">
      <c r="B62" s="55" t="s">
        <v>57</v>
      </c>
      <c r="C62" s="56" t="s">
        <v>334</v>
      </c>
      <c r="D62" s="57"/>
    </row>
    <row r="63" spans="2:5" ht="27" x14ac:dyDescent="0.4">
      <c r="B63" s="55" t="s">
        <v>59</v>
      </c>
      <c r="C63" s="56" t="s">
        <v>335</v>
      </c>
      <c r="D63" s="57"/>
    </row>
    <row r="64" spans="2:5" x14ac:dyDescent="0.4">
      <c r="B64" s="55" t="s">
        <v>61</v>
      </c>
      <c r="C64" s="56"/>
      <c r="D64" s="57"/>
    </row>
    <row r="65" spans="2:5" ht="14" thickBot="1" x14ac:dyDescent="0.45">
      <c r="B65" s="58" t="s">
        <v>63</v>
      </c>
      <c r="C65" s="59"/>
      <c r="D65" s="60"/>
    </row>
    <row r="66" spans="2:5" x14ac:dyDescent="0.4">
      <c r="B66" s="52" t="s">
        <v>66</v>
      </c>
      <c r="C66" s="53" t="s">
        <v>336</v>
      </c>
      <c r="D66" s="54"/>
    </row>
    <row r="67" spans="2:5" x14ac:dyDescent="0.4">
      <c r="B67" s="55" t="s">
        <v>55</v>
      </c>
      <c r="C67" s="56" t="s">
        <v>337</v>
      </c>
      <c r="D67" s="57"/>
    </row>
    <row r="68" spans="2:5" x14ac:dyDescent="0.4">
      <c r="B68" s="55" t="s">
        <v>57</v>
      </c>
      <c r="C68" s="56" t="s">
        <v>338</v>
      </c>
      <c r="D68" s="57"/>
    </row>
    <row r="69" spans="2:5" ht="27" x14ac:dyDescent="0.4">
      <c r="B69" s="55" t="s">
        <v>59</v>
      </c>
      <c r="C69" s="56" t="s">
        <v>339</v>
      </c>
      <c r="D69" s="57"/>
    </row>
    <row r="70" spans="2:5" x14ac:dyDescent="0.4">
      <c r="B70" s="55" t="s">
        <v>61</v>
      </c>
      <c r="C70" s="56"/>
      <c r="D70" s="57"/>
    </row>
    <row r="71" spans="2:5" ht="14" thickBot="1" x14ac:dyDescent="0.45">
      <c r="B71" s="58" t="s">
        <v>63</v>
      </c>
      <c r="C71" s="59"/>
      <c r="D71" s="60"/>
    </row>
    <row r="74" spans="2:5" ht="14" thickBot="1" x14ac:dyDescent="0.45"/>
    <row r="75" spans="2:5" ht="30" customHeight="1" x14ac:dyDescent="0.4">
      <c r="B75" s="61" t="s">
        <v>67</v>
      </c>
      <c r="C75" s="62"/>
      <c r="D75" s="63"/>
      <c r="E75" s="43"/>
    </row>
    <row r="76" spans="2:5" ht="28.5" customHeight="1" x14ac:dyDescent="0.4">
      <c r="B76" s="182" t="s">
        <v>68</v>
      </c>
      <c r="C76" s="183"/>
      <c r="D76" s="184"/>
      <c r="E76" s="43"/>
    </row>
    <row r="77" spans="2:5" ht="14.5" x14ac:dyDescent="0.4">
      <c r="B77" s="64" t="s">
        <v>9</v>
      </c>
      <c r="C77" s="65" t="s">
        <v>69</v>
      </c>
      <c r="D77" s="66" t="s">
        <v>70</v>
      </c>
      <c r="E77" s="43"/>
    </row>
    <row r="78" spans="2:5" ht="116" x14ac:dyDescent="0.4">
      <c r="B78" s="11" t="s">
        <v>71</v>
      </c>
      <c r="C78" s="67">
        <v>3</v>
      </c>
      <c r="D78" s="68" t="s">
        <v>72</v>
      </c>
      <c r="E78" s="43"/>
    </row>
    <row r="79" spans="2:5" ht="39" customHeight="1" x14ac:dyDescent="0.4">
      <c r="B79" s="11" t="s">
        <v>73</v>
      </c>
      <c r="C79" s="152" t="s">
        <v>74</v>
      </c>
      <c r="D79" s="153"/>
    </row>
    <row r="80" spans="2:5" ht="101.5" x14ac:dyDescent="0.4">
      <c r="B80" s="11" t="s">
        <v>75</v>
      </c>
      <c r="C80" s="67">
        <v>2</v>
      </c>
      <c r="D80" s="68" t="s">
        <v>76</v>
      </c>
      <c r="E80" s="122"/>
    </row>
    <row r="81" spans="2:5" ht="384.65" customHeight="1" x14ac:dyDescent="0.4">
      <c r="B81" s="11" t="s">
        <v>73</v>
      </c>
      <c r="C81" s="154" t="s">
        <v>340</v>
      </c>
      <c r="D81" s="155"/>
    </row>
    <row r="82" spans="2:5" ht="130.5" x14ac:dyDescent="0.4">
      <c r="B82" s="11" t="s">
        <v>77</v>
      </c>
      <c r="C82" s="67">
        <v>2</v>
      </c>
      <c r="D82" s="68" t="s">
        <v>78</v>
      </c>
    </row>
    <row r="83" spans="2:5" ht="305.14999999999998" customHeight="1" x14ac:dyDescent="0.4">
      <c r="B83" s="11" t="s">
        <v>73</v>
      </c>
      <c r="C83" s="152" t="s">
        <v>341</v>
      </c>
      <c r="D83" s="153"/>
    </row>
    <row r="84" spans="2:5" ht="91.25" customHeight="1" x14ac:dyDescent="0.4">
      <c r="B84" s="11" t="s">
        <v>79</v>
      </c>
      <c r="C84" s="67">
        <v>3</v>
      </c>
      <c r="D84" s="68" t="s">
        <v>80</v>
      </c>
      <c r="E84" s="124"/>
    </row>
    <row r="85" spans="2:5" ht="316.75" customHeight="1" x14ac:dyDescent="0.4">
      <c r="B85" s="11" t="s">
        <v>73</v>
      </c>
      <c r="C85" s="154" t="s">
        <v>342</v>
      </c>
      <c r="D85" s="155"/>
    </row>
    <row r="86" spans="2:5" ht="157.75" customHeight="1" x14ac:dyDescent="0.4">
      <c r="B86" s="11" t="s">
        <v>81</v>
      </c>
      <c r="C86" s="67">
        <v>3</v>
      </c>
      <c r="D86" s="68" t="s">
        <v>82</v>
      </c>
    </row>
    <row r="87" spans="2:5" ht="53.4" customHeight="1" x14ac:dyDescent="0.4">
      <c r="B87" s="11" t="s">
        <v>73</v>
      </c>
      <c r="C87" s="152" t="s">
        <v>343</v>
      </c>
      <c r="D87" s="153"/>
    </row>
    <row r="88" spans="2:5" ht="132.9" customHeight="1" x14ac:dyDescent="0.4">
      <c r="B88" s="11" t="s">
        <v>83</v>
      </c>
      <c r="C88" s="67">
        <v>1</v>
      </c>
      <c r="D88" s="68" t="s">
        <v>84</v>
      </c>
      <c r="E88" s="123"/>
    </row>
    <row r="89" spans="2:5" ht="130.25" customHeight="1" x14ac:dyDescent="0.4">
      <c r="B89" s="11" t="s">
        <v>73</v>
      </c>
      <c r="C89" s="152" t="s">
        <v>344</v>
      </c>
      <c r="D89" s="153"/>
    </row>
    <row r="90" spans="2:5" ht="87" x14ac:dyDescent="0.4">
      <c r="B90" s="11" t="s">
        <v>85</v>
      </c>
      <c r="C90" s="67">
        <v>3</v>
      </c>
      <c r="D90" s="68" t="s">
        <v>86</v>
      </c>
    </row>
    <row r="91" spans="2:5" ht="80.400000000000006" customHeight="1" x14ac:dyDescent="0.4">
      <c r="B91" s="11" t="s">
        <v>73</v>
      </c>
      <c r="C91" s="152" t="s">
        <v>345</v>
      </c>
      <c r="D91" s="153"/>
    </row>
    <row r="92" spans="2:5" ht="37.25" customHeight="1" x14ac:dyDescent="0.4">
      <c r="B92" s="11" t="s">
        <v>87</v>
      </c>
      <c r="C92" s="67">
        <v>1</v>
      </c>
      <c r="D92" s="68" t="s">
        <v>88</v>
      </c>
      <c r="E92" s="43"/>
    </row>
    <row r="93" spans="2:5" ht="305.14999999999998" customHeight="1" x14ac:dyDescent="0.4">
      <c r="B93" s="11" t="s">
        <v>73</v>
      </c>
      <c r="C93" s="165" t="s">
        <v>415</v>
      </c>
      <c r="D93" s="166"/>
    </row>
    <row r="94" spans="2:5" ht="29" x14ac:dyDescent="0.4">
      <c r="B94" s="11" t="s">
        <v>89</v>
      </c>
      <c r="C94" s="67">
        <v>1</v>
      </c>
      <c r="D94" s="68" t="s">
        <v>88</v>
      </c>
      <c r="E94" s="43"/>
    </row>
    <row r="95" spans="2:5" ht="96" customHeight="1" x14ac:dyDescent="0.4">
      <c r="B95" s="11" t="s">
        <v>73</v>
      </c>
      <c r="C95" s="152" t="s">
        <v>90</v>
      </c>
      <c r="D95" s="153"/>
    </row>
    <row r="96" spans="2:5" ht="29" x14ac:dyDescent="0.4">
      <c r="B96" s="11" t="s">
        <v>91</v>
      </c>
      <c r="C96" s="67">
        <v>1</v>
      </c>
      <c r="D96" s="68" t="s">
        <v>88</v>
      </c>
      <c r="E96" s="43"/>
    </row>
    <row r="97" spans="2:5" ht="282.64999999999998" customHeight="1" x14ac:dyDescent="0.4">
      <c r="B97" s="11" t="s">
        <v>73</v>
      </c>
      <c r="C97" s="152" t="s">
        <v>346</v>
      </c>
      <c r="D97" s="153"/>
    </row>
    <row r="98" spans="2:5" ht="58" x14ac:dyDescent="0.4">
      <c r="B98" s="11" t="s">
        <v>92</v>
      </c>
      <c r="C98" s="67">
        <v>3</v>
      </c>
      <c r="D98" s="68" t="s">
        <v>93</v>
      </c>
    </row>
    <row r="99" spans="2:5" ht="96" customHeight="1" x14ac:dyDescent="0.4">
      <c r="B99" s="11" t="s">
        <v>73</v>
      </c>
      <c r="C99" s="152" t="s">
        <v>347</v>
      </c>
      <c r="D99" s="153"/>
    </row>
    <row r="100" spans="2:5" ht="116" x14ac:dyDescent="0.4">
      <c r="B100" s="11" t="s">
        <v>94</v>
      </c>
      <c r="C100" s="67">
        <v>3</v>
      </c>
      <c r="D100" s="68" t="s">
        <v>95</v>
      </c>
      <c r="E100" s="124"/>
    </row>
    <row r="101" spans="2:5" ht="250.75" customHeight="1" x14ac:dyDescent="0.4">
      <c r="B101" s="11" t="s">
        <v>73</v>
      </c>
      <c r="C101" s="152" t="s">
        <v>348</v>
      </c>
      <c r="D101" s="153"/>
    </row>
    <row r="102" spans="2:5" ht="87" x14ac:dyDescent="0.4">
      <c r="B102" s="11" t="s">
        <v>96</v>
      </c>
      <c r="C102" s="67">
        <v>2</v>
      </c>
      <c r="D102" s="68" t="s">
        <v>97</v>
      </c>
    </row>
    <row r="103" spans="2:5" ht="409.25" customHeight="1" x14ac:dyDescent="0.4">
      <c r="B103" s="11" t="s">
        <v>73</v>
      </c>
      <c r="C103" s="154" t="s">
        <v>349</v>
      </c>
      <c r="D103" s="155"/>
    </row>
    <row r="104" spans="2:5" ht="101.5" x14ac:dyDescent="0.4">
      <c r="B104" s="11" t="s">
        <v>98</v>
      </c>
      <c r="C104" s="67">
        <v>2</v>
      </c>
      <c r="D104" s="68" t="s">
        <v>99</v>
      </c>
    </row>
    <row r="105" spans="2:5" ht="262.25" customHeight="1" x14ac:dyDescent="0.4">
      <c r="B105" s="11" t="s">
        <v>73</v>
      </c>
      <c r="C105" s="152" t="s">
        <v>348</v>
      </c>
      <c r="D105" s="153"/>
    </row>
    <row r="106" spans="2:5" ht="116" x14ac:dyDescent="0.4">
      <c r="B106" s="11" t="s">
        <v>100</v>
      </c>
      <c r="C106" s="67">
        <v>3</v>
      </c>
      <c r="D106" s="68" t="s">
        <v>101</v>
      </c>
      <c r="E106" s="124"/>
    </row>
    <row r="107" spans="2:5" ht="134.4" customHeight="1" x14ac:dyDescent="0.4">
      <c r="B107" s="11" t="s">
        <v>73</v>
      </c>
      <c r="C107" s="152" t="s">
        <v>350</v>
      </c>
      <c r="D107" s="153"/>
    </row>
    <row r="108" spans="2:5" ht="58" x14ac:dyDescent="0.4">
      <c r="B108" s="11" t="s">
        <v>102</v>
      </c>
      <c r="C108" s="67">
        <v>2</v>
      </c>
      <c r="D108" s="68" t="s">
        <v>103</v>
      </c>
    </row>
    <row r="109" spans="2:5" ht="247.25" customHeight="1" x14ac:dyDescent="0.4">
      <c r="B109" s="11" t="s">
        <v>73</v>
      </c>
      <c r="C109" s="152" t="s">
        <v>351</v>
      </c>
      <c r="D109" s="153"/>
    </row>
    <row r="110" spans="2:5" ht="81.650000000000006" customHeight="1" x14ac:dyDescent="0.4">
      <c r="B110" s="11" t="s">
        <v>104</v>
      </c>
      <c r="C110" s="67">
        <v>2</v>
      </c>
      <c r="D110" s="68" t="s">
        <v>105</v>
      </c>
    </row>
    <row r="111" spans="2:5" ht="90.65" customHeight="1" x14ac:dyDescent="0.35">
      <c r="B111" s="11" t="s">
        <v>73</v>
      </c>
      <c r="C111" s="163" t="s">
        <v>416</v>
      </c>
      <c r="D111" s="164"/>
    </row>
    <row r="112" spans="2:5" ht="101.5" x14ac:dyDescent="0.4">
      <c r="B112" s="11" t="s">
        <v>106</v>
      </c>
      <c r="C112" s="67">
        <v>3</v>
      </c>
      <c r="D112" s="68" t="s">
        <v>107</v>
      </c>
    </row>
    <row r="113" spans="2:5" ht="236.4" customHeight="1" x14ac:dyDescent="0.4">
      <c r="B113" s="11" t="s">
        <v>73</v>
      </c>
      <c r="C113" s="152" t="s">
        <v>352</v>
      </c>
      <c r="D113" s="153"/>
    </row>
    <row r="114" spans="2:5" ht="116" x14ac:dyDescent="0.4">
      <c r="B114" s="11" t="s">
        <v>108</v>
      </c>
      <c r="C114" s="67">
        <v>3</v>
      </c>
      <c r="D114" s="68" t="s">
        <v>109</v>
      </c>
      <c r="E114" s="124"/>
    </row>
    <row r="115" spans="2:5" ht="243.65" customHeight="1" x14ac:dyDescent="0.4">
      <c r="B115" s="11" t="s">
        <v>73</v>
      </c>
      <c r="C115" s="152" t="s">
        <v>418</v>
      </c>
      <c r="D115" s="153"/>
    </row>
    <row r="116" spans="2:5" ht="72.5" x14ac:dyDescent="0.4">
      <c r="B116" s="11" t="s">
        <v>110</v>
      </c>
      <c r="C116" s="67">
        <v>2</v>
      </c>
      <c r="D116" s="68" t="s">
        <v>111</v>
      </c>
      <c r="E116" s="123"/>
    </row>
    <row r="117" spans="2:5" ht="193.25" customHeight="1" x14ac:dyDescent="0.4">
      <c r="B117" s="11" t="s">
        <v>73</v>
      </c>
      <c r="C117" s="152" t="s">
        <v>417</v>
      </c>
      <c r="D117" s="153"/>
    </row>
    <row r="118" spans="2:5" ht="72.5" x14ac:dyDescent="0.4">
      <c r="B118" s="11" t="s">
        <v>112</v>
      </c>
      <c r="C118" s="67">
        <v>2</v>
      </c>
      <c r="D118" s="68" t="s">
        <v>113</v>
      </c>
    </row>
    <row r="119" spans="2:5" ht="293.39999999999998" customHeight="1" x14ac:dyDescent="0.4">
      <c r="B119" s="11" t="s">
        <v>73</v>
      </c>
      <c r="C119" s="152" t="s">
        <v>419</v>
      </c>
      <c r="D119" s="153"/>
    </row>
    <row r="120" spans="2:5" ht="58" x14ac:dyDescent="0.4">
      <c r="B120" s="11" t="s">
        <v>114</v>
      </c>
      <c r="C120" s="67">
        <v>2</v>
      </c>
      <c r="D120" s="68" t="s">
        <v>115</v>
      </c>
    </row>
    <row r="121" spans="2:5" ht="305.14999999999998" customHeight="1" x14ac:dyDescent="0.4">
      <c r="B121" s="11" t="s">
        <v>73</v>
      </c>
      <c r="C121" s="152" t="s">
        <v>353</v>
      </c>
      <c r="D121" s="153"/>
    </row>
    <row r="122" spans="2:5" ht="72.5" x14ac:dyDescent="0.4">
      <c r="B122" s="11" t="s">
        <v>116</v>
      </c>
      <c r="C122" s="69">
        <v>3</v>
      </c>
      <c r="D122" s="68" t="s">
        <v>117</v>
      </c>
    </row>
    <row r="123" spans="2:5" ht="80.400000000000006" customHeight="1" x14ac:dyDescent="0.4">
      <c r="B123" s="11" t="s">
        <v>73</v>
      </c>
      <c r="C123" s="156" t="s">
        <v>354</v>
      </c>
      <c r="D123" s="157"/>
    </row>
    <row r="124" spans="2:5" ht="116" x14ac:dyDescent="0.4">
      <c r="B124" s="11" t="s">
        <v>118</v>
      </c>
      <c r="C124" s="67">
        <v>3</v>
      </c>
      <c r="D124" s="68" t="s">
        <v>119</v>
      </c>
      <c r="E124" s="124"/>
    </row>
    <row r="125" spans="2:5" ht="246" customHeight="1" x14ac:dyDescent="0.4">
      <c r="B125" s="11" t="s">
        <v>73</v>
      </c>
      <c r="C125" s="152" t="s">
        <v>420</v>
      </c>
      <c r="D125" s="153"/>
    </row>
    <row r="126" spans="2:5" ht="72.5" x14ac:dyDescent="0.4">
      <c r="B126" s="11" t="s">
        <v>120</v>
      </c>
      <c r="C126" s="67">
        <v>1</v>
      </c>
      <c r="D126" s="68" t="s">
        <v>88</v>
      </c>
      <c r="E126" s="43"/>
    </row>
    <row r="127" spans="2:5" ht="61.25" customHeight="1" x14ac:dyDescent="0.4">
      <c r="B127" s="11" t="s">
        <v>73</v>
      </c>
      <c r="C127" s="152" t="s">
        <v>121</v>
      </c>
      <c r="D127" s="153"/>
    </row>
    <row r="128" spans="2:5" ht="58" x14ac:dyDescent="0.4">
      <c r="B128" s="11" t="s">
        <v>122</v>
      </c>
      <c r="C128" s="67">
        <v>1</v>
      </c>
      <c r="D128" s="68" t="s">
        <v>88</v>
      </c>
      <c r="E128" s="25"/>
    </row>
    <row r="129" spans="2:5" ht="193.25" customHeight="1" x14ac:dyDescent="0.4">
      <c r="B129" s="11" t="s">
        <v>73</v>
      </c>
      <c r="C129" s="152" t="s">
        <v>421</v>
      </c>
      <c r="D129" s="153"/>
    </row>
    <row r="130" spans="2:5" ht="72.5" x14ac:dyDescent="0.4">
      <c r="B130" s="11" t="s">
        <v>123</v>
      </c>
      <c r="C130" s="67">
        <v>1</v>
      </c>
      <c r="D130" s="68" t="s">
        <v>88</v>
      </c>
      <c r="E130" s="125"/>
    </row>
    <row r="131" spans="2:5" ht="169.25" customHeight="1" x14ac:dyDescent="0.4">
      <c r="B131" s="11" t="s">
        <v>73</v>
      </c>
      <c r="C131" s="152" t="s">
        <v>422</v>
      </c>
      <c r="D131" s="153"/>
    </row>
    <row r="132" spans="2:5" ht="116" x14ac:dyDescent="0.4">
      <c r="B132" s="11" t="s">
        <v>124</v>
      </c>
      <c r="C132" s="67">
        <v>2</v>
      </c>
      <c r="D132" s="68" t="s">
        <v>125</v>
      </c>
      <c r="E132" s="126"/>
    </row>
    <row r="133" spans="2:5" ht="391.25" customHeight="1" x14ac:dyDescent="0.4">
      <c r="B133" s="11" t="s">
        <v>73</v>
      </c>
      <c r="C133" s="154" t="s">
        <v>423</v>
      </c>
      <c r="D133" s="155"/>
    </row>
    <row r="134" spans="2:5" ht="127.25" customHeight="1" x14ac:dyDescent="0.4">
      <c r="B134" s="11" t="s">
        <v>126</v>
      </c>
      <c r="C134" s="67">
        <v>3</v>
      </c>
      <c r="D134" s="68" t="s">
        <v>127</v>
      </c>
      <c r="E134" s="124"/>
    </row>
    <row r="135" spans="2:5" ht="305.14999999999998" customHeight="1" x14ac:dyDescent="0.4">
      <c r="B135" s="11" t="s">
        <v>73</v>
      </c>
      <c r="C135" s="154" t="s">
        <v>424</v>
      </c>
      <c r="D135" s="155"/>
    </row>
    <row r="136" spans="2:5" ht="116" x14ac:dyDescent="0.4">
      <c r="B136" s="11" t="s">
        <v>128</v>
      </c>
      <c r="C136" s="67">
        <v>2</v>
      </c>
      <c r="D136" s="68" t="s">
        <v>129</v>
      </c>
    </row>
    <row r="137" spans="2:5" ht="127.75" customHeight="1" x14ac:dyDescent="0.4">
      <c r="B137" s="11" t="s">
        <v>73</v>
      </c>
      <c r="C137" s="150" t="s">
        <v>425</v>
      </c>
      <c r="D137" s="151"/>
    </row>
    <row r="138" spans="2:5" ht="36" customHeight="1" x14ac:dyDescent="0.4">
      <c r="B138" s="11" t="s">
        <v>130</v>
      </c>
      <c r="C138" s="67">
        <v>1</v>
      </c>
      <c r="D138" s="68" t="s">
        <v>88</v>
      </c>
      <c r="E138" s="43"/>
    </row>
    <row r="139" spans="2:5" ht="305.14999999999998" customHeight="1" x14ac:dyDescent="0.4">
      <c r="B139" s="11" t="s">
        <v>73</v>
      </c>
      <c r="C139" s="152" t="s">
        <v>355</v>
      </c>
      <c r="D139" s="153"/>
    </row>
    <row r="140" spans="2:5" ht="29" x14ac:dyDescent="0.4">
      <c r="B140" s="11" t="s">
        <v>131</v>
      </c>
      <c r="C140" s="67">
        <v>1</v>
      </c>
      <c r="D140" s="68" t="s">
        <v>88</v>
      </c>
      <c r="E140" s="43"/>
    </row>
    <row r="141" spans="2:5" ht="206.4" customHeight="1" x14ac:dyDescent="0.4">
      <c r="B141" s="11" t="s">
        <v>73</v>
      </c>
      <c r="C141" s="154" t="s">
        <v>356</v>
      </c>
      <c r="D141" s="155"/>
    </row>
    <row r="142" spans="2:5" ht="29" x14ac:dyDescent="0.4">
      <c r="B142" s="11" t="s">
        <v>132</v>
      </c>
      <c r="C142" s="67">
        <v>1</v>
      </c>
      <c r="D142" s="68" t="s">
        <v>88</v>
      </c>
      <c r="E142" s="43"/>
    </row>
    <row r="143" spans="2:5" ht="103.75" customHeight="1" x14ac:dyDescent="0.4">
      <c r="B143" s="11" t="s">
        <v>73</v>
      </c>
      <c r="C143" s="152" t="s">
        <v>426</v>
      </c>
      <c r="D143" s="153"/>
    </row>
    <row r="144" spans="2:5" ht="87" x14ac:dyDescent="0.4">
      <c r="B144" s="11" t="s">
        <v>133</v>
      </c>
      <c r="C144" s="67">
        <v>3</v>
      </c>
      <c r="D144" s="68" t="s">
        <v>134</v>
      </c>
      <c r="E144" s="124"/>
    </row>
    <row r="145" spans="2:7" ht="351.65" customHeight="1" x14ac:dyDescent="0.4">
      <c r="B145" s="11" t="s">
        <v>73</v>
      </c>
      <c r="C145" s="152" t="s">
        <v>357</v>
      </c>
      <c r="D145" s="153"/>
    </row>
    <row r="146" spans="2:7" ht="101.5" x14ac:dyDescent="0.4">
      <c r="B146" s="11" t="s">
        <v>135</v>
      </c>
      <c r="C146" s="67">
        <v>3</v>
      </c>
      <c r="D146" s="68" t="s">
        <v>136</v>
      </c>
      <c r="E146" s="124"/>
    </row>
    <row r="147" spans="2:7" ht="274.25" customHeight="1" x14ac:dyDescent="0.4">
      <c r="B147" s="11" t="s">
        <v>73</v>
      </c>
      <c r="C147" s="152" t="s">
        <v>427</v>
      </c>
      <c r="D147" s="153"/>
    </row>
    <row r="148" spans="2:7" ht="72.5" x14ac:dyDescent="0.4">
      <c r="B148" s="11" t="s">
        <v>137</v>
      </c>
      <c r="C148" s="69">
        <v>1</v>
      </c>
      <c r="D148" s="68" t="s">
        <v>138</v>
      </c>
      <c r="E148" s="126"/>
    </row>
    <row r="149" spans="2:7" ht="76.75" customHeight="1" x14ac:dyDescent="0.4">
      <c r="B149" s="11" t="s">
        <v>73</v>
      </c>
      <c r="C149" s="156" t="s">
        <v>358</v>
      </c>
      <c r="D149" s="157"/>
    </row>
    <row r="150" spans="2:7" ht="116" x14ac:dyDescent="0.4">
      <c r="B150" s="11" t="s">
        <v>139</v>
      </c>
      <c r="C150" s="69"/>
      <c r="D150" s="68" t="s">
        <v>140</v>
      </c>
      <c r="E150" s="126"/>
    </row>
    <row r="151" spans="2:7" ht="71.400000000000006" customHeight="1" x14ac:dyDescent="0.4">
      <c r="B151" s="11" t="s">
        <v>73</v>
      </c>
      <c r="C151" s="156" t="s">
        <v>428</v>
      </c>
      <c r="D151" s="157"/>
    </row>
    <row r="152" spans="2:7" ht="87" x14ac:dyDescent="0.4">
      <c r="B152" s="11" t="s">
        <v>141</v>
      </c>
      <c r="C152" s="69"/>
      <c r="D152" s="68" t="s">
        <v>142</v>
      </c>
    </row>
    <row r="153" spans="2:7" ht="47.4" customHeight="1" x14ac:dyDescent="0.4">
      <c r="B153" s="11" t="s">
        <v>73</v>
      </c>
      <c r="C153" s="156" t="s">
        <v>359</v>
      </c>
      <c r="D153" s="157"/>
    </row>
    <row r="154" spans="2:7" ht="58" x14ac:dyDescent="0.4">
      <c r="B154" s="11" t="s">
        <v>143</v>
      </c>
      <c r="C154" s="67">
        <v>2</v>
      </c>
      <c r="D154" s="71" t="s">
        <v>144</v>
      </c>
      <c r="E154" s="70"/>
    </row>
    <row r="155" spans="2:7" ht="14.5" x14ac:dyDescent="0.4">
      <c r="B155" s="11" t="s">
        <v>73</v>
      </c>
      <c r="C155" s="158" t="s">
        <v>145</v>
      </c>
      <c r="D155" s="159"/>
      <c r="E155" s="70"/>
    </row>
    <row r="156" spans="2:7" ht="19.5" thickBot="1" x14ac:dyDescent="0.45">
      <c r="B156" s="72" t="s">
        <v>146</v>
      </c>
      <c r="C156" s="73">
        <f>SUM(C78:D154)</f>
        <v>77</v>
      </c>
      <c r="D156" s="74" t="s">
        <v>147</v>
      </c>
      <c r="E156" s="70"/>
    </row>
    <row r="157" spans="2:7" x14ac:dyDescent="0.4">
      <c r="B157" s="75"/>
      <c r="C157" s="76"/>
      <c r="D157" s="77"/>
      <c r="E157" s="78"/>
    </row>
    <row r="158" spans="2:7" x14ac:dyDescent="0.4">
      <c r="B158" s="75"/>
      <c r="C158" s="76"/>
      <c r="D158" s="77"/>
      <c r="E158" s="78"/>
    </row>
    <row r="159" spans="2:7" ht="14" thickBot="1" x14ac:dyDescent="0.45">
      <c r="B159" s="75"/>
      <c r="C159" s="76"/>
      <c r="D159" s="77"/>
      <c r="E159" s="78"/>
    </row>
    <row r="160" spans="2:7" ht="30" customHeight="1" x14ac:dyDescent="0.4">
      <c r="B160" s="160" t="s">
        <v>148</v>
      </c>
      <c r="C160" s="161"/>
      <c r="D160" s="162"/>
      <c r="E160" s="25"/>
      <c r="F160" s="79"/>
      <c r="G160" s="80"/>
    </row>
    <row r="161" spans="2:7" ht="56.25" customHeight="1" x14ac:dyDescent="0.4">
      <c r="B161" s="147" t="s">
        <v>149</v>
      </c>
      <c r="C161" s="148"/>
      <c r="D161" s="149"/>
      <c r="E161" s="25"/>
      <c r="F161" s="79"/>
      <c r="G161" s="80"/>
    </row>
    <row r="162" spans="2:7" ht="24.75" customHeight="1" x14ac:dyDescent="0.4">
      <c r="B162" s="81" t="s">
        <v>41</v>
      </c>
      <c r="C162" s="82" t="s">
        <v>150</v>
      </c>
      <c r="D162" s="83"/>
    </row>
    <row r="163" spans="2:7" ht="78.75" customHeight="1" x14ac:dyDescent="0.4">
      <c r="B163" s="84" t="s">
        <v>151</v>
      </c>
      <c r="C163" s="85" t="s">
        <v>152</v>
      </c>
      <c r="D163" s="86"/>
    </row>
    <row r="164" spans="2:7" ht="98.15" customHeight="1" x14ac:dyDescent="0.4">
      <c r="B164" s="87" t="s">
        <v>45</v>
      </c>
      <c r="C164" s="88" t="s">
        <v>360</v>
      </c>
      <c r="D164" s="89" t="s">
        <v>331</v>
      </c>
    </row>
    <row r="165" spans="2:7" ht="98.15" customHeight="1" x14ac:dyDescent="0.4">
      <c r="B165" s="87" t="s">
        <v>46</v>
      </c>
      <c r="C165" s="88" t="s">
        <v>361</v>
      </c>
      <c r="D165" s="89" t="s">
        <v>331</v>
      </c>
    </row>
    <row r="166" spans="2:7" ht="98.15" customHeight="1" x14ac:dyDescent="0.4">
      <c r="B166" s="87" t="s">
        <v>47</v>
      </c>
      <c r="C166" s="88"/>
      <c r="D166" s="89"/>
    </row>
    <row r="167" spans="2:7" ht="98.15" customHeight="1" x14ac:dyDescent="0.4">
      <c r="B167" s="87" t="s">
        <v>48</v>
      </c>
      <c r="C167" s="88"/>
      <c r="D167" s="89"/>
    </row>
    <row r="168" spans="2:7" ht="98.15" customHeight="1" thickBot="1" x14ac:dyDescent="0.45">
      <c r="B168" s="90" t="s">
        <v>49</v>
      </c>
      <c r="C168" s="91"/>
      <c r="D168" s="92"/>
    </row>
    <row r="169" spans="2:7" x14ac:dyDescent="0.4">
      <c r="B169" s="75"/>
      <c r="D169" s="93"/>
    </row>
    <row r="170" spans="2:7" x14ac:dyDescent="0.4">
      <c r="B170" s="75"/>
      <c r="D170" s="93"/>
    </row>
    <row r="171" spans="2:7" x14ac:dyDescent="0.4">
      <c r="B171" s="75"/>
      <c r="D171" s="93"/>
    </row>
    <row r="172" spans="2:7" x14ac:dyDescent="0.4">
      <c r="B172" s="75"/>
      <c r="D172" s="93"/>
    </row>
    <row r="173" spans="2:7" x14ac:dyDescent="0.4">
      <c r="B173" s="75"/>
      <c r="D173" s="93"/>
    </row>
    <row r="174" spans="2:7" x14ac:dyDescent="0.4">
      <c r="B174" s="75"/>
      <c r="D174" s="93"/>
    </row>
    <row r="175" spans="2:7" x14ac:dyDescent="0.4">
      <c r="B175" s="75"/>
      <c r="D175" s="93"/>
    </row>
    <row r="176" spans="2:7"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B306" s="75"/>
      <c r="D306" s="93"/>
    </row>
    <row r="307" spans="2:4" x14ac:dyDescent="0.4">
      <c r="B307" s="75"/>
      <c r="D307" s="93"/>
    </row>
    <row r="308" spans="2:4" x14ac:dyDescent="0.4">
      <c r="B308" s="75"/>
      <c r="D308" s="93"/>
    </row>
    <row r="309" spans="2:4" x14ac:dyDescent="0.4">
      <c r="B309" s="75"/>
      <c r="D309" s="93"/>
    </row>
    <row r="310" spans="2:4" x14ac:dyDescent="0.4">
      <c r="D310" s="93"/>
    </row>
    <row r="311" spans="2:4" x14ac:dyDescent="0.4">
      <c r="B311" s="1"/>
      <c r="C311" s="1"/>
      <c r="D311" s="93"/>
    </row>
    <row r="312" spans="2:4" x14ac:dyDescent="0.4">
      <c r="B312" s="1"/>
      <c r="C312" s="1"/>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row r="348" spans="2:4" x14ac:dyDescent="0.4">
      <c r="B348" s="1"/>
      <c r="C348" s="1"/>
      <c r="D348" s="93"/>
    </row>
    <row r="349" spans="2:4" x14ac:dyDescent="0.4">
      <c r="B349" s="1"/>
      <c r="C349" s="1"/>
      <c r="D349" s="93"/>
    </row>
    <row r="350" spans="2:4" x14ac:dyDescent="0.4">
      <c r="B350" s="1"/>
      <c r="C350" s="1"/>
      <c r="D350" s="93"/>
    </row>
    <row r="351" spans="2:4" x14ac:dyDescent="0.4">
      <c r="B351" s="1"/>
      <c r="C351" s="1"/>
      <c r="D351" s="93"/>
    </row>
  </sheetData>
  <mergeCells count="54">
    <mergeCell ref="B10:D10"/>
    <mergeCell ref="B1:D4"/>
    <mergeCell ref="B5:D5"/>
    <mergeCell ref="B6:D6"/>
    <mergeCell ref="B7:D7"/>
    <mergeCell ref="B8:D8"/>
    <mergeCell ref="C87:D87"/>
    <mergeCell ref="B11:B12"/>
    <mergeCell ref="D11:D12"/>
    <mergeCell ref="B39:D39"/>
    <mergeCell ref="B40:D40"/>
    <mergeCell ref="B51:D51"/>
    <mergeCell ref="B52:D52"/>
    <mergeCell ref="B76:D76"/>
    <mergeCell ref="C79:D79"/>
    <mergeCell ref="C81:D81"/>
    <mergeCell ref="C83:D83"/>
    <mergeCell ref="C85:D85"/>
    <mergeCell ref="C111:D111"/>
    <mergeCell ref="C89:D89"/>
    <mergeCell ref="C91:D91"/>
    <mergeCell ref="C93:D93"/>
    <mergeCell ref="C95:D95"/>
    <mergeCell ref="C97:D97"/>
    <mergeCell ref="C99:D99"/>
    <mergeCell ref="C101:D101"/>
    <mergeCell ref="C103:D103"/>
    <mergeCell ref="C105:D105"/>
    <mergeCell ref="C107:D107"/>
    <mergeCell ref="C109:D109"/>
    <mergeCell ref="C135:D135"/>
    <mergeCell ref="C113:D113"/>
    <mergeCell ref="C115:D115"/>
    <mergeCell ref="C117:D117"/>
    <mergeCell ref="C119:D119"/>
    <mergeCell ref="C121:D121"/>
    <mergeCell ref="C123:D123"/>
    <mergeCell ref="C125:D125"/>
    <mergeCell ref="C127:D127"/>
    <mergeCell ref="C129:D129"/>
    <mergeCell ref="C131:D131"/>
    <mergeCell ref="C133:D133"/>
    <mergeCell ref="B161:D161"/>
    <mergeCell ref="C137:D137"/>
    <mergeCell ref="C139:D139"/>
    <mergeCell ref="C141:D141"/>
    <mergeCell ref="C143:D143"/>
    <mergeCell ref="C145:D145"/>
    <mergeCell ref="C147:D147"/>
    <mergeCell ref="C149:D149"/>
    <mergeCell ref="C151:D151"/>
    <mergeCell ref="C153:D153"/>
    <mergeCell ref="C155:D155"/>
    <mergeCell ref="B160:D160"/>
  </mergeCells>
  <pageMargins left="0.7" right="0.7" top="0.75" bottom="0.75" header="0.3" footer="0.3"/>
  <ignoredErrors>
    <ignoredError sqref="C25:C26"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6CDFF-E9CF-4740-9664-15F1658EB059}">
  <sheetPr codeName="Hoja2"/>
  <dimension ref="B1:G348"/>
  <sheetViews>
    <sheetView topLeftCell="A142" zoomScale="90" zoomScaleNormal="90" workbookViewId="0">
      <selection activeCell="C136" sqref="C136:D136"/>
    </sheetView>
  </sheetViews>
  <sheetFormatPr defaultColWidth="9.08203125" defaultRowHeight="13.5" x14ac:dyDescent="0.4"/>
  <cols>
    <col min="1" max="1" width="3.08203125" style="1" customWidth="1"/>
    <col min="2" max="2" width="68.5" style="7" customWidth="1"/>
    <col min="3" max="3" width="49" style="8" customWidth="1"/>
    <col min="4" max="4" width="77.5" style="1" customWidth="1"/>
    <col min="5" max="5" width="14.9140625" style="1" customWidth="1"/>
    <col min="6" max="6" width="25.5" style="1" customWidth="1"/>
    <col min="7" max="16384" width="9.08203125" style="1"/>
  </cols>
  <sheetData>
    <row r="1" spans="2:6" ht="15" customHeight="1" x14ac:dyDescent="0.4">
      <c r="B1" s="188" t="s">
        <v>0</v>
      </c>
      <c r="C1" s="188"/>
      <c r="D1" s="189"/>
    </row>
    <row r="2" spans="2:6" x14ac:dyDescent="0.4">
      <c r="B2" s="188"/>
      <c r="C2" s="188"/>
      <c r="D2" s="189"/>
    </row>
    <row r="3" spans="2:6" ht="14.5" x14ac:dyDescent="0.4">
      <c r="B3" s="188"/>
      <c r="C3" s="188"/>
      <c r="D3" s="189"/>
      <c r="F3" s="2" t="s">
        <v>1</v>
      </c>
    </row>
    <row r="4" spans="2:6" ht="14.4" customHeight="1" thickBot="1" x14ac:dyDescent="0.4">
      <c r="B4" s="188"/>
      <c r="C4" s="188"/>
      <c r="D4" s="189"/>
      <c r="F4" s="3" t="s">
        <v>2</v>
      </c>
    </row>
    <row r="5" spans="2:6" ht="15" thickBot="1" x14ac:dyDescent="0.4">
      <c r="B5" s="190" t="s">
        <v>3</v>
      </c>
      <c r="C5" s="191"/>
      <c r="D5" s="192"/>
      <c r="F5" s="4" t="s">
        <v>4</v>
      </c>
    </row>
    <row r="6" spans="2:6" ht="15" thickBot="1" x14ac:dyDescent="0.45">
      <c r="B6" s="193" t="s">
        <v>5</v>
      </c>
      <c r="C6" s="194"/>
      <c r="D6" s="195"/>
    </row>
    <row r="7" spans="2:6" ht="156.65" customHeight="1" thickBot="1" x14ac:dyDescent="0.45">
      <c r="B7" s="202" t="s">
        <v>6</v>
      </c>
      <c r="C7" s="203"/>
      <c r="D7" s="204"/>
      <c r="E7" s="5"/>
    </row>
    <row r="8" spans="2:6" s="6" customFormat="1" ht="23.5" thickBot="1" x14ac:dyDescent="0.45">
      <c r="B8" s="199" t="s">
        <v>7</v>
      </c>
      <c r="C8" s="200"/>
      <c r="D8" s="201"/>
    </row>
    <row r="9" spans="2:6" ht="14" thickBot="1" x14ac:dyDescent="0.45"/>
    <row r="10" spans="2:6" ht="30" customHeight="1" x14ac:dyDescent="0.4">
      <c r="B10" s="185" t="s">
        <v>8</v>
      </c>
      <c r="C10" s="186"/>
      <c r="D10" s="187"/>
    </row>
    <row r="11" spans="2:6" ht="14.5" x14ac:dyDescent="0.4">
      <c r="B11" s="167" t="s">
        <v>9</v>
      </c>
      <c r="C11" s="9" t="s">
        <v>10</v>
      </c>
      <c r="D11" s="168" t="s">
        <v>11</v>
      </c>
    </row>
    <row r="12" spans="2:6" ht="12.75" customHeight="1" x14ac:dyDescent="0.4">
      <c r="B12" s="167"/>
      <c r="C12" s="10" t="s">
        <v>12</v>
      </c>
      <c r="D12" s="169"/>
    </row>
    <row r="13" spans="2:6" ht="43.5" x14ac:dyDescent="0.4">
      <c r="B13" s="11" t="s">
        <v>13</v>
      </c>
      <c r="C13" s="12" t="s">
        <v>291</v>
      </c>
      <c r="D13" s="13"/>
    </row>
    <row r="14" spans="2:6" ht="14.5" x14ac:dyDescent="0.4">
      <c r="B14" s="11" t="s">
        <v>14</v>
      </c>
      <c r="C14" s="14">
        <v>45411</v>
      </c>
      <c r="D14" s="13" t="s">
        <v>15</v>
      </c>
    </row>
    <row r="15" spans="2:6" ht="14.5" x14ac:dyDescent="0.4">
      <c r="B15" s="11" t="s">
        <v>16</v>
      </c>
      <c r="C15" s="15" t="s">
        <v>292</v>
      </c>
      <c r="D15" s="13"/>
      <c r="E15" s="16"/>
    </row>
    <row r="16" spans="2:6" ht="14.5" x14ac:dyDescent="0.4">
      <c r="B16" s="17" t="s">
        <v>17</v>
      </c>
      <c r="C16" s="117">
        <v>9400</v>
      </c>
      <c r="D16" s="13"/>
      <c r="E16" s="19"/>
    </row>
    <row r="17" spans="2:5" ht="14.5" x14ac:dyDescent="0.4">
      <c r="B17" s="11" t="s">
        <v>18</v>
      </c>
      <c r="C17" s="15" t="s">
        <v>19</v>
      </c>
      <c r="D17" s="13"/>
      <c r="E17" s="16"/>
    </row>
    <row r="18" spans="2:5" ht="72.5" x14ac:dyDescent="0.4">
      <c r="B18" s="11" t="s">
        <v>20</v>
      </c>
      <c r="C18" s="15" t="s">
        <v>293</v>
      </c>
      <c r="D18" s="13"/>
      <c r="E18" s="16"/>
    </row>
    <row r="19" spans="2:5" ht="14.5" x14ac:dyDescent="0.4">
      <c r="B19" s="11" t="s">
        <v>21</v>
      </c>
      <c r="C19" s="15" t="s">
        <v>294</v>
      </c>
      <c r="D19" s="13"/>
      <c r="E19" s="16"/>
    </row>
    <row r="20" spans="2:5" ht="58" x14ac:dyDescent="0.4">
      <c r="B20" s="11" t="s">
        <v>22</v>
      </c>
      <c r="C20" s="15">
        <v>1</v>
      </c>
      <c r="D20" s="20" t="s">
        <v>23</v>
      </c>
      <c r="E20" s="16"/>
    </row>
    <row r="21" spans="2:5" ht="14.5" x14ac:dyDescent="0.4">
      <c r="B21" s="11" t="s">
        <v>24</v>
      </c>
      <c r="C21" s="15" t="s">
        <v>25</v>
      </c>
      <c r="D21" s="13"/>
    </row>
    <row r="22" spans="2:5" ht="14.5" x14ac:dyDescent="0.4">
      <c r="B22" s="11" t="s">
        <v>26</v>
      </c>
      <c r="C22" s="15">
        <v>440101.1</v>
      </c>
      <c r="D22" s="13"/>
    </row>
    <row r="23" spans="2:5" ht="14.5" x14ac:dyDescent="0.4">
      <c r="B23" s="11" t="s">
        <v>27</v>
      </c>
      <c r="C23" s="15">
        <v>7</v>
      </c>
      <c r="D23" s="13"/>
    </row>
    <row r="24" spans="2:5" ht="14.5" x14ac:dyDescent="0.4">
      <c r="B24" s="11" t="s">
        <v>28</v>
      </c>
      <c r="C24" s="15">
        <v>8</v>
      </c>
      <c r="D24" s="13"/>
    </row>
    <row r="25" spans="2:5" ht="58" x14ac:dyDescent="0.4">
      <c r="B25" s="21" t="s">
        <v>29</v>
      </c>
      <c r="C25" s="119">
        <f>682936838.27/4325.05</f>
        <v>157902.64581218714</v>
      </c>
      <c r="D25" s="20" t="s">
        <v>369</v>
      </c>
    </row>
    <row r="26" spans="2:5" ht="58" x14ac:dyDescent="0.4">
      <c r="B26" s="11" t="s">
        <v>30</v>
      </c>
      <c r="C26" s="119">
        <f>58435050/4325.05</f>
        <v>13510.838024993931</v>
      </c>
      <c r="D26" s="20" t="s">
        <v>369</v>
      </c>
    </row>
    <row r="27" spans="2:5" ht="232" x14ac:dyDescent="0.4">
      <c r="B27" s="11" t="s">
        <v>31</v>
      </c>
      <c r="C27" s="134" t="s">
        <v>295</v>
      </c>
      <c r="D27" s="13"/>
    </row>
    <row r="28" spans="2:5" ht="14.5" x14ac:dyDescent="0.4">
      <c r="B28" s="11" t="s">
        <v>32</v>
      </c>
      <c r="C28" s="12"/>
      <c r="D28" s="13"/>
    </row>
    <row r="29" spans="2:5" ht="105.65" customHeight="1" x14ac:dyDescent="0.4">
      <c r="B29" s="11" t="s">
        <v>33</v>
      </c>
      <c r="C29" s="12" t="s">
        <v>296</v>
      </c>
      <c r="D29" s="20" t="s">
        <v>363</v>
      </c>
    </row>
    <row r="30" spans="2:5" ht="112.75" customHeight="1" x14ac:dyDescent="0.4">
      <c r="B30" s="11" t="s">
        <v>34</v>
      </c>
      <c r="C30" s="12" t="s">
        <v>297</v>
      </c>
      <c r="D30" s="13"/>
    </row>
    <row r="31" spans="2:5" ht="14.5" x14ac:dyDescent="0.4">
      <c r="B31" s="11" t="s">
        <v>35</v>
      </c>
      <c r="C31" s="12">
        <v>11</v>
      </c>
      <c r="D31" s="13"/>
    </row>
    <row r="32" spans="2:5" ht="127.25" customHeight="1" thickBot="1" x14ac:dyDescent="0.45">
      <c r="B32" s="22" t="s">
        <v>36</v>
      </c>
      <c r="C32" s="23" t="s">
        <v>298</v>
      </c>
      <c r="D32" s="24" t="s">
        <v>37</v>
      </c>
      <c r="E32" s="25"/>
    </row>
    <row r="33" spans="2:5" x14ac:dyDescent="0.4">
      <c r="D33" s="1" t="s">
        <v>38</v>
      </c>
    </row>
    <row r="35" spans="2:5" ht="14" thickBot="1" x14ac:dyDescent="0.45"/>
    <row r="36" spans="2:5" s="7" customFormat="1" ht="30" customHeight="1" x14ac:dyDescent="0.4">
      <c r="B36" s="170" t="s">
        <v>39</v>
      </c>
      <c r="C36" s="171"/>
      <c r="D36" s="172"/>
    </row>
    <row r="37" spans="2:5" ht="132.9" customHeight="1" x14ac:dyDescent="0.4">
      <c r="B37" s="173" t="s">
        <v>40</v>
      </c>
      <c r="C37" s="174"/>
      <c r="D37" s="175"/>
    </row>
    <row r="38" spans="2:5" ht="14.5" x14ac:dyDescent="0.4">
      <c r="B38" s="26" t="s">
        <v>41</v>
      </c>
      <c r="C38" s="10" t="s">
        <v>12</v>
      </c>
      <c r="D38" s="27" t="s">
        <v>42</v>
      </c>
    </row>
    <row r="39" spans="2:5" ht="155.15" customHeight="1" x14ac:dyDescent="0.4">
      <c r="B39" s="28" t="s">
        <v>43</v>
      </c>
      <c r="C39" s="29" t="s">
        <v>44</v>
      </c>
      <c r="D39" s="30"/>
    </row>
    <row r="40" spans="2:5" ht="45" customHeight="1" x14ac:dyDescent="0.4">
      <c r="B40" s="31" t="s">
        <v>45</v>
      </c>
      <c r="C40" s="32" t="s">
        <v>299</v>
      </c>
      <c r="D40" s="33" t="s">
        <v>202</v>
      </c>
    </row>
    <row r="41" spans="2:5" ht="44.4" customHeight="1" x14ac:dyDescent="0.4">
      <c r="B41" s="31" t="s">
        <v>46</v>
      </c>
      <c r="C41" s="32" t="s">
        <v>300</v>
      </c>
      <c r="D41" s="33" t="s">
        <v>202</v>
      </c>
    </row>
    <row r="42" spans="2:5" ht="65.150000000000006" customHeight="1" x14ac:dyDescent="0.4">
      <c r="B42" s="31" t="s">
        <v>47</v>
      </c>
      <c r="C42" s="34"/>
      <c r="D42" s="35"/>
    </row>
    <row r="43" spans="2:5" ht="65.150000000000006" customHeight="1" x14ac:dyDescent="0.4">
      <c r="B43" s="31" t="s">
        <v>48</v>
      </c>
      <c r="C43" s="34"/>
      <c r="D43" s="35"/>
    </row>
    <row r="44" spans="2:5" ht="65.150000000000006" customHeight="1" thickBot="1" x14ac:dyDescent="0.45">
      <c r="B44" s="36" t="s">
        <v>49</v>
      </c>
      <c r="C44" s="37"/>
      <c r="D44" s="38"/>
    </row>
    <row r="47" spans="2:5" ht="14" thickBot="1" x14ac:dyDescent="0.45"/>
    <row r="48" spans="2:5" ht="30" customHeight="1" x14ac:dyDescent="0.4">
      <c r="B48" s="176" t="s">
        <v>50</v>
      </c>
      <c r="C48" s="177"/>
      <c r="D48" s="178"/>
      <c r="E48" s="39"/>
    </row>
    <row r="49" spans="2:5" ht="36.75" customHeight="1" x14ac:dyDescent="0.4">
      <c r="B49" s="179" t="s">
        <v>51</v>
      </c>
      <c r="C49" s="180"/>
      <c r="D49" s="181"/>
    </row>
    <row r="50" spans="2:5" x14ac:dyDescent="0.4">
      <c r="B50" s="40" t="s">
        <v>9</v>
      </c>
      <c r="C50" s="41" t="s">
        <v>52</v>
      </c>
      <c r="D50" s="42" t="s">
        <v>42</v>
      </c>
      <c r="E50" s="43"/>
    </row>
    <row r="51" spans="2:5" x14ac:dyDescent="0.4">
      <c r="B51" s="44" t="s">
        <v>53</v>
      </c>
      <c r="C51" s="45" t="s">
        <v>54</v>
      </c>
      <c r="D51" s="46"/>
      <c r="E51" s="43"/>
    </row>
    <row r="52" spans="2:5" ht="27" x14ac:dyDescent="0.4">
      <c r="B52" s="47" t="s">
        <v>55</v>
      </c>
      <c r="C52" s="48" t="s">
        <v>56</v>
      </c>
      <c r="D52" s="46"/>
    </row>
    <row r="53" spans="2:5" ht="47.15" customHeight="1" x14ac:dyDescent="0.4">
      <c r="B53" s="47" t="s">
        <v>57</v>
      </c>
      <c r="C53" s="48" t="s">
        <v>58</v>
      </c>
      <c r="D53" s="46"/>
    </row>
    <row r="54" spans="2:5" ht="26.25" customHeight="1" x14ac:dyDescent="0.4">
      <c r="B54" s="47" t="s">
        <v>59</v>
      </c>
      <c r="C54" s="48" t="s">
        <v>60</v>
      </c>
      <c r="D54" s="46"/>
    </row>
    <row r="55" spans="2:5" ht="12.75" customHeight="1" x14ac:dyDescent="0.4">
      <c r="B55" s="47" t="s">
        <v>61</v>
      </c>
      <c r="C55" s="48" t="s">
        <v>62</v>
      </c>
      <c r="D55" s="46"/>
    </row>
    <row r="56" spans="2:5" ht="13.5" customHeight="1" thickBot="1" x14ac:dyDescent="0.45">
      <c r="B56" s="49" t="s">
        <v>63</v>
      </c>
      <c r="C56" s="50" t="s">
        <v>64</v>
      </c>
      <c r="D56" s="51"/>
    </row>
    <row r="57" spans="2:5" ht="54" x14ac:dyDescent="0.4">
      <c r="B57" s="52" t="s">
        <v>65</v>
      </c>
      <c r="C57" s="53" t="s">
        <v>301</v>
      </c>
      <c r="D57" s="54"/>
    </row>
    <row r="58" spans="2:5" ht="40.5" x14ac:dyDescent="0.4">
      <c r="B58" s="55" t="s">
        <v>55</v>
      </c>
      <c r="C58" s="56" t="s">
        <v>430</v>
      </c>
      <c r="D58" s="57" t="s">
        <v>302</v>
      </c>
    </row>
    <row r="59" spans="2:5" x14ac:dyDescent="0.4">
      <c r="B59" s="55" t="s">
        <v>57</v>
      </c>
      <c r="C59" s="56">
        <v>0</v>
      </c>
      <c r="D59" s="57"/>
    </row>
    <row r="60" spans="2:5" x14ac:dyDescent="0.4">
      <c r="B60" s="55" t="s">
        <v>59</v>
      </c>
      <c r="C60" s="56">
        <v>3</v>
      </c>
      <c r="D60" s="57"/>
    </row>
    <row r="61" spans="2:5" x14ac:dyDescent="0.4">
      <c r="B61" s="55" t="s">
        <v>61</v>
      </c>
      <c r="C61" s="56"/>
      <c r="D61" s="57"/>
    </row>
    <row r="62" spans="2:5" ht="14" thickBot="1" x14ac:dyDescent="0.45">
      <c r="B62" s="58" t="s">
        <v>63</v>
      </c>
      <c r="C62" s="59"/>
      <c r="D62" s="60"/>
    </row>
    <row r="63" spans="2:5" x14ac:dyDescent="0.4">
      <c r="B63" s="52" t="s">
        <v>66</v>
      </c>
      <c r="C63" s="53"/>
      <c r="D63" s="54"/>
    </row>
    <row r="64" spans="2:5" x14ac:dyDescent="0.4">
      <c r="B64" s="55" t="s">
        <v>55</v>
      </c>
      <c r="C64" s="56"/>
      <c r="D64" s="57"/>
    </row>
    <row r="65" spans="2:5" x14ac:dyDescent="0.4">
      <c r="B65" s="55" t="s">
        <v>57</v>
      </c>
      <c r="C65" s="56"/>
      <c r="D65" s="57"/>
    </row>
    <row r="66" spans="2:5" x14ac:dyDescent="0.4">
      <c r="B66" s="55" t="s">
        <v>59</v>
      </c>
      <c r="C66" s="56"/>
      <c r="D66" s="57"/>
    </row>
    <row r="67" spans="2:5" x14ac:dyDescent="0.4">
      <c r="B67" s="55" t="s">
        <v>61</v>
      </c>
      <c r="C67" s="56"/>
      <c r="D67" s="57"/>
    </row>
    <row r="68" spans="2:5" ht="14" thickBot="1" x14ac:dyDescent="0.45">
      <c r="B68" s="58" t="s">
        <v>63</v>
      </c>
      <c r="C68" s="59"/>
      <c r="D68" s="60"/>
    </row>
    <row r="71" spans="2:5" ht="14" thickBot="1" x14ac:dyDescent="0.45"/>
    <row r="72" spans="2:5" ht="30" customHeight="1" x14ac:dyDescent="0.4">
      <c r="B72" s="61" t="s">
        <v>67</v>
      </c>
      <c r="C72" s="62"/>
      <c r="D72" s="63"/>
      <c r="E72" s="43"/>
    </row>
    <row r="73" spans="2:5" ht="28.5" customHeight="1" x14ac:dyDescent="0.4">
      <c r="B73" s="182" t="s">
        <v>68</v>
      </c>
      <c r="C73" s="183"/>
      <c r="D73" s="184"/>
      <c r="E73" s="43"/>
    </row>
    <row r="74" spans="2:5" ht="14.5" x14ac:dyDescent="0.4">
      <c r="B74" s="64" t="s">
        <v>9</v>
      </c>
      <c r="C74" s="65" t="s">
        <v>69</v>
      </c>
      <c r="D74" s="66" t="s">
        <v>70</v>
      </c>
      <c r="E74" s="43"/>
    </row>
    <row r="75" spans="2:5" ht="116" x14ac:dyDescent="0.4">
      <c r="B75" s="11" t="s">
        <v>71</v>
      </c>
      <c r="C75" s="67">
        <v>3</v>
      </c>
      <c r="D75" s="68" t="s">
        <v>72</v>
      </c>
      <c r="E75" s="43"/>
    </row>
    <row r="76" spans="2:5" ht="96" customHeight="1" x14ac:dyDescent="0.4">
      <c r="B76" s="11" t="s">
        <v>73</v>
      </c>
      <c r="C76" s="152" t="s">
        <v>74</v>
      </c>
      <c r="D76" s="153"/>
    </row>
    <row r="77" spans="2:5" ht="101.5" x14ac:dyDescent="0.4">
      <c r="B77" s="11" t="s">
        <v>75</v>
      </c>
      <c r="C77" s="67">
        <v>2</v>
      </c>
      <c r="D77" s="68" t="s">
        <v>76</v>
      </c>
    </row>
    <row r="78" spans="2:5" ht="238.75" customHeight="1" x14ac:dyDescent="0.4">
      <c r="B78" s="11" t="s">
        <v>73</v>
      </c>
      <c r="C78" s="154" t="s">
        <v>303</v>
      </c>
      <c r="D78" s="155"/>
    </row>
    <row r="79" spans="2:5" ht="130.5" x14ac:dyDescent="0.4">
      <c r="B79" s="11" t="s">
        <v>77</v>
      </c>
      <c r="C79" s="67">
        <v>2</v>
      </c>
      <c r="D79" s="68" t="s">
        <v>78</v>
      </c>
    </row>
    <row r="80" spans="2:5" ht="278.39999999999998" customHeight="1" x14ac:dyDescent="0.4">
      <c r="B80" s="11" t="s">
        <v>73</v>
      </c>
      <c r="C80" s="152" t="s">
        <v>431</v>
      </c>
      <c r="D80" s="153"/>
    </row>
    <row r="81" spans="2:5" ht="87" x14ac:dyDescent="0.4">
      <c r="B81" s="11" t="s">
        <v>79</v>
      </c>
      <c r="C81" s="67">
        <v>2</v>
      </c>
      <c r="D81" s="68" t="s">
        <v>80</v>
      </c>
    </row>
    <row r="82" spans="2:5" ht="332.4" customHeight="1" x14ac:dyDescent="0.4">
      <c r="B82" s="11" t="s">
        <v>73</v>
      </c>
      <c r="C82" s="154" t="s">
        <v>432</v>
      </c>
      <c r="D82" s="155"/>
    </row>
    <row r="83" spans="2:5" ht="157.25" customHeight="1" x14ac:dyDescent="0.4">
      <c r="B83" s="11" t="s">
        <v>81</v>
      </c>
      <c r="C83" s="67">
        <v>3</v>
      </c>
      <c r="D83" s="68" t="s">
        <v>82</v>
      </c>
    </row>
    <row r="84" spans="2:5" ht="89.4" customHeight="1" x14ac:dyDescent="0.4">
      <c r="B84" s="11" t="s">
        <v>73</v>
      </c>
      <c r="C84" s="152" t="s">
        <v>433</v>
      </c>
      <c r="D84" s="153"/>
    </row>
    <row r="85" spans="2:5" ht="132.9" customHeight="1" x14ac:dyDescent="0.4">
      <c r="B85" s="11" t="s">
        <v>83</v>
      </c>
      <c r="C85" s="67">
        <v>2</v>
      </c>
      <c r="D85" s="68" t="s">
        <v>84</v>
      </c>
    </row>
    <row r="86" spans="2:5" ht="247.75" customHeight="1" x14ac:dyDescent="0.4">
      <c r="B86" s="11" t="s">
        <v>73</v>
      </c>
      <c r="C86" s="152" t="s">
        <v>304</v>
      </c>
      <c r="D86" s="153"/>
    </row>
    <row r="87" spans="2:5" ht="87" x14ac:dyDescent="0.4">
      <c r="B87" s="11" t="s">
        <v>85</v>
      </c>
      <c r="C87" s="67">
        <v>2</v>
      </c>
      <c r="D87" s="68" t="s">
        <v>86</v>
      </c>
    </row>
    <row r="88" spans="2:5" ht="87.65" customHeight="1" x14ac:dyDescent="0.4">
      <c r="B88" s="11" t="s">
        <v>73</v>
      </c>
      <c r="C88" s="152" t="s">
        <v>305</v>
      </c>
      <c r="D88" s="153"/>
    </row>
    <row r="89" spans="2:5" ht="29" x14ac:dyDescent="0.4">
      <c r="B89" s="11" t="s">
        <v>87</v>
      </c>
      <c r="C89" s="67">
        <v>1</v>
      </c>
      <c r="D89" s="68" t="s">
        <v>88</v>
      </c>
      <c r="E89" s="43"/>
    </row>
    <row r="90" spans="2:5" ht="246.65" customHeight="1" x14ac:dyDescent="0.4">
      <c r="B90" s="11" t="s">
        <v>73</v>
      </c>
      <c r="C90" s="152" t="s">
        <v>434</v>
      </c>
      <c r="D90" s="153"/>
    </row>
    <row r="91" spans="2:5" ht="29" x14ac:dyDescent="0.4">
      <c r="B91" s="11" t="s">
        <v>89</v>
      </c>
      <c r="C91" s="67">
        <v>1</v>
      </c>
      <c r="D91" s="68" t="s">
        <v>88</v>
      </c>
      <c r="E91" s="43"/>
    </row>
    <row r="92" spans="2:5" ht="53.4" customHeight="1" x14ac:dyDescent="0.4">
      <c r="B92" s="11" t="s">
        <v>73</v>
      </c>
      <c r="C92" s="152" t="s">
        <v>90</v>
      </c>
      <c r="D92" s="153"/>
    </row>
    <row r="93" spans="2:5" ht="29" x14ac:dyDescent="0.4">
      <c r="B93" s="11" t="s">
        <v>91</v>
      </c>
      <c r="C93" s="67">
        <v>1</v>
      </c>
      <c r="D93" s="68" t="s">
        <v>88</v>
      </c>
      <c r="E93" s="43"/>
    </row>
    <row r="94" spans="2:5" ht="202.75" customHeight="1" x14ac:dyDescent="0.4">
      <c r="B94" s="11" t="s">
        <v>73</v>
      </c>
      <c r="C94" s="152" t="s">
        <v>306</v>
      </c>
      <c r="D94" s="153"/>
    </row>
    <row r="95" spans="2:5" ht="58" x14ac:dyDescent="0.4">
      <c r="B95" s="11" t="s">
        <v>92</v>
      </c>
      <c r="C95" s="67">
        <v>3</v>
      </c>
      <c r="D95" s="68" t="s">
        <v>93</v>
      </c>
    </row>
    <row r="96" spans="2:5" ht="65.400000000000006" customHeight="1" x14ac:dyDescent="0.4">
      <c r="B96" s="11" t="s">
        <v>73</v>
      </c>
      <c r="C96" s="152" t="s">
        <v>307</v>
      </c>
      <c r="D96" s="153"/>
    </row>
    <row r="97" spans="2:4" ht="121.25" customHeight="1" x14ac:dyDescent="0.4">
      <c r="B97" s="11" t="s">
        <v>94</v>
      </c>
      <c r="C97" s="67">
        <v>2</v>
      </c>
      <c r="D97" s="68" t="s">
        <v>95</v>
      </c>
    </row>
    <row r="98" spans="2:4" ht="122.4" customHeight="1" x14ac:dyDescent="0.4">
      <c r="B98" s="11" t="s">
        <v>73</v>
      </c>
      <c r="C98" s="152" t="s">
        <v>308</v>
      </c>
      <c r="D98" s="153"/>
    </row>
    <row r="99" spans="2:4" ht="87" x14ac:dyDescent="0.4">
      <c r="B99" s="11" t="s">
        <v>96</v>
      </c>
      <c r="C99" s="67">
        <v>2</v>
      </c>
      <c r="D99" s="68" t="s">
        <v>97</v>
      </c>
    </row>
    <row r="100" spans="2:4" ht="248.4" customHeight="1" x14ac:dyDescent="0.4">
      <c r="B100" s="11" t="s">
        <v>73</v>
      </c>
      <c r="C100" s="152" t="s">
        <v>309</v>
      </c>
      <c r="D100" s="153"/>
    </row>
    <row r="101" spans="2:4" ht="101.5" x14ac:dyDescent="0.4">
      <c r="B101" s="11" t="s">
        <v>98</v>
      </c>
      <c r="C101" s="67">
        <v>2</v>
      </c>
      <c r="D101" s="68" t="s">
        <v>99</v>
      </c>
    </row>
    <row r="102" spans="2:4" ht="136.75" customHeight="1" x14ac:dyDescent="0.4">
      <c r="B102" s="11" t="s">
        <v>73</v>
      </c>
      <c r="C102" s="152" t="s">
        <v>308</v>
      </c>
      <c r="D102" s="153"/>
    </row>
    <row r="103" spans="2:4" ht="129" customHeight="1" x14ac:dyDescent="0.4">
      <c r="B103" s="11" t="s">
        <v>100</v>
      </c>
      <c r="C103" s="67">
        <v>2</v>
      </c>
      <c r="D103" s="68" t="s">
        <v>101</v>
      </c>
    </row>
    <row r="104" spans="2:4" ht="174" customHeight="1" x14ac:dyDescent="0.4">
      <c r="B104" s="11" t="s">
        <v>73</v>
      </c>
      <c r="C104" s="152" t="s">
        <v>310</v>
      </c>
      <c r="D104" s="153"/>
    </row>
    <row r="105" spans="2:4" ht="58" x14ac:dyDescent="0.4">
      <c r="B105" s="11" t="s">
        <v>102</v>
      </c>
      <c r="C105" s="67">
        <v>2</v>
      </c>
      <c r="D105" s="68" t="s">
        <v>103</v>
      </c>
    </row>
    <row r="106" spans="2:4" ht="85.25" customHeight="1" x14ac:dyDescent="0.4">
      <c r="B106" s="11" t="s">
        <v>73</v>
      </c>
      <c r="C106" s="152" t="s">
        <v>311</v>
      </c>
      <c r="D106" s="153"/>
    </row>
    <row r="107" spans="2:4" ht="72.5" x14ac:dyDescent="0.4">
      <c r="B107" s="11" t="s">
        <v>104</v>
      </c>
      <c r="C107" s="67">
        <v>2</v>
      </c>
      <c r="D107" s="68" t="s">
        <v>105</v>
      </c>
    </row>
    <row r="108" spans="2:4" ht="83.4" customHeight="1" x14ac:dyDescent="0.4">
      <c r="B108" s="11" t="s">
        <v>73</v>
      </c>
      <c r="C108" s="152" t="s">
        <v>312</v>
      </c>
      <c r="D108" s="153"/>
    </row>
    <row r="109" spans="2:4" ht="101.5" x14ac:dyDescent="0.4">
      <c r="B109" s="11" t="s">
        <v>106</v>
      </c>
      <c r="C109" s="67">
        <v>1</v>
      </c>
      <c r="D109" s="68" t="s">
        <v>107</v>
      </c>
    </row>
    <row r="110" spans="2:4" ht="165" customHeight="1" x14ac:dyDescent="0.4">
      <c r="B110" s="11" t="s">
        <v>73</v>
      </c>
      <c r="C110" s="152" t="s">
        <v>313</v>
      </c>
      <c r="D110" s="153"/>
    </row>
    <row r="111" spans="2:4" ht="116" x14ac:dyDescent="0.4">
      <c r="B111" s="11" t="s">
        <v>108</v>
      </c>
      <c r="C111" s="67">
        <v>1</v>
      </c>
      <c r="D111" s="68" t="s">
        <v>109</v>
      </c>
    </row>
    <row r="112" spans="2:4" ht="167.4" customHeight="1" x14ac:dyDescent="0.4">
      <c r="B112" s="11" t="s">
        <v>73</v>
      </c>
      <c r="C112" s="152" t="s">
        <v>313</v>
      </c>
      <c r="D112" s="153"/>
    </row>
    <row r="113" spans="2:5" ht="72.5" x14ac:dyDescent="0.4">
      <c r="B113" s="11" t="s">
        <v>110</v>
      </c>
      <c r="C113" s="67">
        <v>0</v>
      </c>
      <c r="D113" s="68" t="s">
        <v>111</v>
      </c>
    </row>
    <row r="114" spans="2:5" ht="183.65" customHeight="1" x14ac:dyDescent="0.4">
      <c r="B114" s="11" t="s">
        <v>73</v>
      </c>
      <c r="C114" s="152" t="s">
        <v>435</v>
      </c>
      <c r="D114" s="153"/>
    </row>
    <row r="115" spans="2:5" ht="72.5" x14ac:dyDescent="0.4">
      <c r="B115" s="11" t="s">
        <v>112</v>
      </c>
      <c r="C115" s="67">
        <v>1</v>
      </c>
      <c r="D115" s="68" t="s">
        <v>113</v>
      </c>
    </row>
    <row r="116" spans="2:5" ht="55.75" customHeight="1" x14ac:dyDescent="0.4">
      <c r="B116" s="11" t="s">
        <v>73</v>
      </c>
      <c r="C116" s="152" t="s">
        <v>314</v>
      </c>
      <c r="D116" s="153"/>
    </row>
    <row r="117" spans="2:5" ht="58" x14ac:dyDescent="0.4">
      <c r="B117" s="11" t="s">
        <v>114</v>
      </c>
      <c r="C117" s="67">
        <v>1</v>
      </c>
      <c r="D117" s="68" t="s">
        <v>115</v>
      </c>
    </row>
    <row r="118" spans="2:5" ht="50.4" customHeight="1" x14ac:dyDescent="0.4">
      <c r="B118" s="11" t="s">
        <v>73</v>
      </c>
      <c r="C118" s="152" t="s">
        <v>314</v>
      </c>
      <c r="D118" s="153"/>
    </row>
    <row r="119" spans="2:5" ht="72.5" x14ac:dyDescent="0.4">
      <c r="B119" s="11" t="s">
        <v>116</v>
      </c>
      <c r="C119" s="69">
        <v>2</v>
      </c>
      <c r="D119" s="68" t="s">
        <v>117</v>
      </c>
    </row>
    <row r="120" spans="2:5" ht="60" customHeight="1" x14ac:dyDescent="0.4">
      <c r="B120" s="11" t="s">
        <v>73</v>
      </c>
      <c r="C120" s="156" t="s">
        <v>315</v>
      </c>
      <c r="D120" s="157"/>
    </row>
    <row r="121" spans="2:5" ht="116" x14ac:dyDescent="0.4">
      <c r="B121" s="11" t="s">
        <v>118</v>
      </c>
      <c r="C121" s="67">
        <v>2</v>
      </c>
      <c r="D121" s="68" t="s">
        <v>119</v>
      </c>
    </row>
    <row r="122" spans="2:5" ht="99" customHeight="1" x14ac:dyDescent="0.4">
      <c r="B122" s="11" t="s">
        <v>73</v>
      </c>
      <c r="C122" s="152" t="s">
        <v>316</v>
      </c>
      <c r="D122" s="153"/>
    </row>
    <row r="123" spans="2:5" ht="72.5" x14ac:dyDescent="0.4">
      <c r="B123" s="11" t="s">
        <v>120</v>
      </c>
      <c r="C123" s="67">
        <v>1</v>
      </c>
      <c r="D123" s="68" t="s">
        <v>88</v>
      </c>
      <c r="E123" s="43"/>
    </row>
    <row r="124" spans="2:5" ht="46.75" customHeight="1" x14ac:dyDescent="0.4">
      <c r="B124" s="11" t="s">
        <v>73</v>
      </c>
      <c r="C124" s="152" t="s">
        <v>121</v>
      </c>
      <c r="D124" s="153"/>
    </row>
    <row r="125" spans="2:5" ht="58" x14ac:dyDescent="0.4">
      <c r="B125" s="11" t="s">
        <v>122</v>
      </c>
      <c r="C125" s="67">
        <v>1</v>
      </c>
      <c r="D125" s="68" t="s">
        <v>88</v>
      </c>
      <c r="E125" s="25"/>
    </row>
    <row r="126" spans="2:5" ht="105" customHeight="1" x14ac:dyDescent="0.4">
      <c r="B126" s="11" t="s">
        <v>73</v>
      </c>
      <c r="C126" s="152" t="s">
        <v>317</v>
      </c>
      <c r="D126" s="153"/>
    </row>
    <row r="127" spans="2:5" ht="72.5" x14ac:dyDescent="0.4">
      <c r="B127" s="11" t="s">
        <v>123</v>
      </c>
      <c r="C127" s="67">
        <v>1</v>
      </c>
      <c r="D127" s="68" t="s">
        <v>88</v>
      </c>
      <c r="E127" s="70"/>
    </row>
    <row r="128" spans="2:5" ht="210" customHeight="1" x14ac:dyDescent="0.4">
      <c r="B128" s="11" t="s">
        <v>73</v>
      </c>
      <c r="C128" s="152" t="s">
        <v>318</v>
      </c>
      <c r="D128" s="153"/>
    </row>
    <row r="129" spans="2:5" ht="116" x14ac:dyDescent="0.4">
      <c r="B129" s="11" t="s">
        <v>124</v>
      </c>
      <c r="C129" s="67">
        <v>2</v>
      </c>
      <c r="D129" s="68" t="s">
        <v>125</v>
      </c>
    </row>
    <row r="130" spans="2:5" ht="213" customHeight="1" x14ac:dyDescent="0.4">
      <c r="B130" s="11" t="s">
        <v>73</v>
      </c>
      <c r="C130" s="152" t="s">
        <v>436</v>
      </c>
      <c r="D130" s="153"/>
    </row>
    <row r="131" spans="2:5" ht="116" x14ac:dyDescent="0.4">
      <c r="B131" s="11" t="s">
        <v>126</v>
      </c>
      <c r="C131" s="67">
        <v>3</v>
      </c>
      <c r="D131" s="68" t="s">
        <v>127</v>
      </c>
    </row>
    <row r="132" spans="2:5" ht="387.65" customHeight="1" x14ac:dyDescent="0.4">
      <c r="B132" s="11" t="s">
        <v>73</v>
      </c>
      <c r="C132" s="154" t="s">
        <v>437</v>
      </c>
      <c r="D132" s="155"/>
    </row>
    <row r="133" spans="2:5" ht="116" x14ac:dyDescent="0.4">
      <c r="B133" s="11" t="s">
        <v>128</v>
      </c>
      <c r="C133" s="67">
        <v>3</v>
      </c>
      <c r="D133" s="68" t="s">
        <v>129</v>
      </c>
    </row>
    <row r="134" spans="2:5" ht="82.25" customHeight="1" x14ac:dyDescent="0.4">
      <c r="B134" s="11" t="s">
        <v>73</v>
      </c>
      <c r="C134" s="152" t="s">
        <v>438</v>
      </c>
      <c r="D134" s="153"/>
    </row>
    <row r="135" spans="2:5" ht="43.5" x14ac:dyDescent="0.4">
      <c r="B135" s="11" t="s">
        <v>130</v>
      </c>
      <c r="C135" s="67">
        <v>1</v>
      </c>
      <c r="D135" s="68" t="s">
        <v>88</v>
      </c>
      <c r="E135" s="43"/>
    </row>
    <row r="136" spans="2:5" ht="202.75" customHeight="1" x14ac:dyDescent="0.4">
      <c r="B136" s="11" t="s">
        <v>73</v>
      </c>
      <c r="C136" s="152" t="s">
        <v>319</v>
      </c>
      <c r="D136" s="153"/>
    </row>
    <row r="137" spans="2:5" ht="29" x14ac:dyDescent="0.4">
      <c r="B137" s="11" t="s">
        <v>131</v>
      </c>
      <c r="C137" s="67">
        <v>1</v>
      </c>
      <c r="D137" s="68" t="s">
        <v>88</v>
      </c>
      <c r="E137" s="43"/>
    </row>
    <row r="138" spans="2:5" ht="305.14999999999998" customHeight="1" x14ac:dyDescent="0.4">
      <c r="B138" s="11" t="s">
        <v>73</v>
      </c>
      <c r="C138" s="152" t="s">
        <v>320</v>
      </c>
      <c r="D138" s="153"/>
    </row>
    <row r="139" spans="2:5" ht="29" x14ac:dyDescent="0.4">
      <c r="B139" s="11" t="s">
        <v>132</v>
      </c>
      <c r="C139" s="67">
        <v>1</v>
      </c>
      <c r="D139" s="68" t="s">
        <v>88</v>
      </c>
      <c r="E139" s="43"/>
    </row>
    <row r="140" spans="2:5" ht="305.14999999999998" customHeight="1" x14ac:dyDescent="0.4">
      <c r="B140" s="11" t="s">
        <v>73</v>
      </c>
      <c r="C140" s="152" t="s">
        <v>321</v>
      </c>
      <c r="D140" s="153"/>
    </row>
    <row r="141" spans="2:5" ht="87" x14ac:dyDescent="0.4">
      <c r="B141" s="11" t="s">
        <v>133</v>
      </c>
      <c r="C141" s="67">
        <v>2</v>
      </c>
      <c r="D141" s="68" t="s">
        <v>134</v>
      </c>
    </row>
    <row r="142" spans="2:5" ht="243" customHeight="1" x14ac:dyDescent="0.4">
      <c r="B142" s="11" t="s">
        <v>73</v>
      </c>
      <c r="C142" s="152" t="s">
        <v>322</v>
      </c>
      <c r="D142" s="153"/>
    </row>
    <row r="143" spans="2:5" ht="101.5" x14ac:dyDescent="0.4">
      <c r="B143" s="11" t="s">
        <v>135</v>
      </c>
      <c r="C143" s="67">
        <v>2</v>
      </c>
      <c r="D143" s="68" t="s">
        <v>136</v>
      </c>
    </row>
    <row r="144" spans="2:5" ht="305.14999999999998" customHeight="1" x14ac:dyDescent="0.4">
      <c r="B144" s="11" t="s">
        <v>73</v>
      </c>
      <c r="C144" s="152" t="s">
        <v>308</v>
      </c>
      <c r="D144" s="153"/>
    </row>
    <row r="145" spans="2:7" ht="72.5" x14ac:dyDescent="0.4">
      <c r="B145" s="11" t="s">
        <v>137</v>
      </c>
      <c r="C145" s="69"/>
      <c r="D145" s="68" t="s">
        <v>138</v>
      </c>
    </row>
    <row r="146" spans="2:7" ht="96" customHeight="1" x14ac:dyDescent="0.4">
      <c r="B146" s="11" t="s">
        <v>73</v>
      </c>
      <c r="C146" s="156" t="s">
        <v>323</v>
      </c>
      <c r="D146" s="157"/>
    </row>
    <row r="147" spans="2:7" ht="116" x14ac:dyDescent="0.4">
      <c r="B147" s="11" t="s">
        <v>139</v>
      </c>
      <c r="C147" s="69"/>
      <c r="D147" s="68" t="s">
        <v>140</v>
      </c>
    </row>
    <row r="148" spans="2:7" ht="96" customHeight="1" x14ac:dyDescent="0.4">
      <c r="B148" s="11" t="s">
        <v>73</v>
      </c>
      <c r="C148" s="156" t="s">
        <v>323</v>
      </c>
      <c r="D148" s="157"/>
    </row>
    <row r="149" spans="2:7" ht="87" x14ac:dyDescent="0.4">
      <c r="B149" s="11" t="s">
        <v>141</v>
      </c>
      <c r="C149" s="69"/>
      <c r="D149" s="68" t="s">
        <v>142</v>
      </c>
    </row>
    <row r="150" spans="2:7" ht="96" customHeight="1" x14ac:dyDescent="0.4">
      <c r="B150" s="11" t="s">
        <v>73</v>
      </c>
      <c r="C150" s="156" t="s">
        <v>323</v>
      </c>
      <c r="D150" s="157"/>
    </row>
    <row r="151" spans="2:7" ht="58" x14ac:dyDescent="0.4">
      <c r="B151" s="11" t="s">
        <v>143</v>
      </c>
      <c r="C151" s="67">
        <v>2</v>
      </c>
      <c r="D151" s="71" t="s">
        <v>144</v>
      </c>
      <c r="E151" s="70"/>
    </row>
    <row r="152" spans="2:7" ht="14.5" x14ac:dyDescent="0.4">
      <c r="B152" s="11" t="s">
        <v>73</v>
      </c>
      <c r="C152" s="158" t="s">
        <v>145</v>
      </c>
      <c r="D152" s="159"/>
      <c r="E152" s="70"/>
    </row>
    <row r="153" spans="2:7" ht="19.5" thickBot="1" x14ac:dyDescent="0.45">
      <c r="B153" s="72" t="s">
        <v>146</v>
      </c>
      <c r="C153" s="73">
        <f>SUM(C75:D151)</f>
        <v>62</v>
      </c>
      <c r="D153" s="74" t="s">
        <v>147</v>
      </c>
      <c r="E153" s="70"/>
    </row>
    <row r="154" spans="2:7" x14ac:dyDescent="0.4">
      <c r="B154" s="75"/>
      <c r="C154" s="76"/>
      <c r="D154" s="77"/>
      <c r="E154" s="78"/>
    </row>
    <row r="155" spans="2:7" x14ac:dyDescent="0.4">
      <c r="B155" s="75"/>
      <c r="C155" s="76"/>
      <c r="D155" s="77"/>
      <c r="E155" s="78"/>
    </row>
    <row r="156" spans="2:7" ht="14" thickBot="1" x14ac:dyDescent="0.45">
      <c r="B156" s="75"/>
      <c r="C156" s="76"/>
      <c r="D156" s="77"/>
      <c r="E156" s="78"/>
    </row>
    <row r="157" spans="2:7" ht="30" customHeight="1" x14ac:dyDescent="0.4">
      <c r="B157" s="160" t="s">
        <v>148</v>
      </c>
      <c r="C157" s="161"/>
      <c r="D157" s="162"/>
      <c r="E157" s="25"/>
      <c r="F157" s="79"/>
      <c r="G157" s="80"/>
    </row>
    <row r="158" spans="2:7" ht="56.25" customHeight="1" x14ac:dyDescent="0.4">
      <c r="B158" s="147" t="s">
        <v>149</v>
      </c>
      <c r="C158" s="148"/>
      <c r="D158" s="149"/>
      <c r="E158" s="25"/>
      <c r="F158" s="79"/>
      <c r="G158" s="80"/>
    </row>
    <row r="159" spans="2:7" ht="24.75" customHeight="1" x14ac:dyDescent="0.4">
      <c r="B159" s="81" t="s">
        <v>41</v>
      </c>
      <c r="C159" s="82" t="s">
        <v>150</v>
      </c>
      <c r="D159" s="83"/>
    </row>
    <row r="160" spans="2:7" ht="78.75" customHeight="1" x14ac:dyDescent="0.4">
      <c r="B160" s="84" t="s">
        <v>151</v>
      </c>
      <c r="C160" s="85" t="s">
        <v>152</v>
      </c>
      <c r="D160" s="86"/>
    </row>
    <row r="161" spans="2:4" ht="98.15" customHeight="1" x14ac:dyDescent="0.4">
      <c r="B161" s="87" t="s">
        <v>45</v>
      </c>
      <c r="C161" s="88" t="s">
        <v>250</v>
      </c>
      <c r="D161" s="89"/>
    </row>
    <row r="162" spans="2:4" ht="98.15" customHeight="1" x14ac:dyDescent="0.4">
      <c r="B162" s="87" t="s">
        <v>46</v>
      </c>
      <c r="C162" s="88" t="s">
        <v>324</v>
      </c>
      <c r="D162" s="89"/>
    </row>
    <row r="163" spans="2:4" ht="98.15" customHeight="1" x14ac:dyDescent="0.4">
      <c r="B163" s="87" t="s">
        <v>47</v>
      </c>
      <c r="C163" s="88"/>
      <c r="D163" s="89"/>
    </row>
    <row r="164" spans="2:4" ht="98.15" customHeight="1" x14ac:dyDescent="0.4">
      <c r="B164" s="87" t="s">
        <v>48</v>
      </c>
      <c r="C164" s="88"/>
      <c r="D164" s="89"/>
    </row>
    <row r="165" spans="2:4" ht="98.15" customHeight="1" thickBot="1" x14ac:dyDescent="0.45">
      <c r="B165" s="90" t="s">
        <v>49</v>
      </c>
      <c r="C165" s="91"/>
      <c r="D165" s="92"/>
    </row>
    <row r="166" spans="2:4" x14ac:dyDescent="0.4">
      <c r="B166" s="75"/>
      <c r="D166" s="93"/>
    </row>
    <row r="167" spans="2:4" x14ac:dyDescent="0.4">
      <c r="B167" s="75"/>
      <c r="D167" s="93"/>
    </row>
    <row r="168" spans="2:4" x14ac:dyDescent="0.4">
      <c r="B168" s="75"/>
      <c r="D168" s="93"/>
    </row>
    <row r="169" spans="2:4" x14ac:dyDescent="0.4">
      <c r="B169" s="75"/>
      <c r="D169" s="93"/>
    </row>
    <row r="170" spans="2:4" x14ac:dyDescent="0.4">
      <c r="B170" s="75"/>
      <c r="D170" s="93"/>
    </row>
    <row r="171" spans="2:4" x14ac:dyDescent="0.4">
      <c r="B171" s="75"/>
      <c r="D171" s="93"/>
    </row>
    <row r="172" spans="2:4" x14ac:dyDescent="0.4">
      <c r="B172" s="75"/>
      <c r="D172" s="93"/>
    </row>
    <row r="173" spans="2:4" x14ac:dyDescent="0.4">
      <c r="B173" s="75"/>
      <c r="D173" s="93"/>
    </row>
    <row r="174" spans="2:4" x14ac:dyDescent="0.4">
      <c r="B174" s="75"/>
      <c r="D174" s="93"/>
    </row>
    <row r="175" spans="2:4" x14ac:dyDescent="0.4">
      <c r="B175" s="75"/>
      <c r="D175" s="93"/>
    </row>
    <row r="176" spans="2:4"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B306" s="75"/>
      <c r="D306" s="93"/>
    </row>
    <row r="307" spans="2:4" x14ac:dyDescent="0.4">
      <c r="D307" s="93"/>
    </row>
    <row r="308" spans="2:4" x14ac:dyDescent="0.4">
      <c r="B308" s="1"/>
      <c r="C308" s="1"/>
      <c r="D308" s="93"/>
    </row>
    <row r="309" spans="2:4" x14ac:dyDescent="0.4">
      <c r="B309" s="1"/>
      <c r="C309" s="1"/>
      <c r="D309" s="93"/>
    </row>
    <row r="310" spans="2:4" x14ac:dyDescent="0.4">
      <c r="B310" s="1"/>
      <c r="C310" s="1"/>
      <c r="D310" s="93"/>
    </row>
    <row r="311" spans="2:4" x14ac:dyDescent="0.4">
      <c r="B311" s="1"/>
      <c r="C311" s="1"/>
      <c r="D311" s="93"/>
    </row>
    <row r="312" spans="2:4" x14ac:dyDescent="0.4">
      <c r="B312" s="1"/>
      <c r="C312" s="1"/>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row r="348" spans="2:4" x14ac:dyDescent="0.4">
      <c r="B348" s="1"/>
      <c r="C348" s="1"/>
      <c r="D348" s="93"/>
    </row>
  </sheetData>
  <mergeCells count="54">
    <mergeCell ref="B158:D158"/>
    <mergeCell ref="C134:D134"/>
    <mergeCell ref="C136:D136"/>
    <mergeCell ref="C138:D138"/>
    <mergeCell ref="C140:D140"/>
    <mergeCell ref="C142:D142"/>
    <mergeCell ref="C144:D144"/>
    <mergeCell ref="C146:D146"/>
    <mergeCell ref="C148:D148"/>
    <mergeCell ref="C150:D150"/>
    <mergeCell ref="C152:D152"/>
    <mergeCell ref="B157:D157"/>
    <mergeCell ref="C132:D132"/>
    <mergeCell ref="C110:D110"/>
    <mergeCell ref="C112:D112"/>
    <mergeCell ref="C114:D114"/>
    <mergeCell ref="C116:D116"/>
    <mergeCell ref="C118:D118"/>
    <mergeCell ref="C120:D120"/>
    <mergeCell ref="C122:D122"/>
    <mergeCell ref="C124:D124"/>
    <mergeCell ref="C126:D126"/>
    <mergeCell ref="C128:D128"/>
    <mergeCell ref="C130:D130"/>
    <mergeCell ref="C108:D108"/>
    <mergeCell ref="C86:D86"/>
    <mergeCell ref="C88:D88"/>
    <mergeCell ref="C90:D90"/>
    <mergeCell ref="C92:D92"/>
    <mergeCell ref="C94:D94"/>
    <mergeCell ref="C96:D96"/>
    <mergeCell ref="C98:D98"/>
    <mergeCell ref="C100:D100"/>
    <mergeCell ref="C102:D102"/>
    <mergeCell ref="C104:D104"/>
    <mergeCell ref="C106:D106"/>
    <mergeCell ref="C84:D84"/>
    <mergeCell ref="B11:B12"/>
    <mergeCell ref="D11:D12"/>
    <mergeCell ref="B36:D36"/>
    <mergeCell ref="B37:D37"/>
    <mergeCell ref="B48:D48"/>
    <mergeCell ref="B49:D49"/>
    <mergeCell ref="B73:D73"/>
    <mergeCell ref="C76:D76"/>
    <mergeCell ref="C78:D78"/>
    <mergeCell ref="C80:D80"/>
    <mergeCell ref="C82:D82"/>
    <mergeCell ref="B10:D10"/>
    <mergeCell ref="B1:D4"/>
    <mergeCell ref="B5:D5"/>
    <mergeCell ref="B6:D6"/>
    <mergeCell ref="B7:D7"/>
    <mergeCell ref="B8:D8"/>
  </mergeCells>
  <pageMargins left="0.7" right="0.7" top="0.75" bottom="0.75" header="0.3" footer="0.3"/>
  <ignoredErrors>
    <ignoredError sqref="C25:C26"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108DF-EADF-5549-877B-AB450AFCF062}">
  <sheetPr codeName="Hoja3"/>
  <dimension ref="B1:G345"/>
  <sheetViews>
    <sheetView topLeftCell="C75" zoomScale="110" zoomScaleNormal="110" workbookViewId="0">
      <selection activeCell="C75" sqref="C75:D75"/>
    </sheetView>
  </sheetViews>
  <sheetFormatPr defaultColWidth="9.08203125" defaultRowHeight="13.5" x14ac:dyDescent="0.4"/>
  <cols>
    <col min="1" max="1" width="3.08203125" style="94" customWidth="1"/>
    <col min="2" max="2" width="68.5" style="106" customWidth="1"/>
    <col min="3" max="3" width="46.08203125" style="115" customWidth="1"/>
    <col min="4" max="4" width="77.5" style="94" customWidth="1"/>
    <col min="5" max="5" width="14.9140625" style="94" customWidth="1"/>
    <col min="6" max="6" width="25.5" style="94" customWidth="1"/>
    <col min="7" max="16384" width="9.08203125" style="94"/>
  </cols>
  <sheetData>
    <row r="1" spans="2:6" x14ac:dyDescent="0.4">
      <c r="B1" s="205" t="s">
        <v>0</v>
      </c>
      <c r="C1" s="205"/>
      <c r="D1" s="206"/>
    </row>
    <row r="2" spans="2:6" x14ac:dyDescent="0.4">
      <c r="B2" s="205"/>
      <c r="C2" s="205"/>
      <c r="D2" s="206"/>
    </row>
    <row r="3" spans="2:6" ht="14.5" x14ac:dyDescent="0.4">
      <c r="B3" s="205"/>
      <c r="C3" s="205"/>
      <c r="D3" s="206"/>
      <c r="F3" s="95" t="s">
        <v>1</v>
      </c>
    </row>
    <row r="4" spans="2:6" ht="15" customHeight="1" thickBot="1" x14ac:dyDescent="0.4">
      <c r="B4" s="205"/>
      <c r="C4" s="205"/>
      <c r="D4" s="206"/>
      <c r="F4" s="96" t="s">
        <v>2</v>
      </c>
    </row>
    <row r="5" spans="2:6" ht="17.25" customHeight="1" thickBot="1" x14ac:dyDescent="0.4">
      <c r="B5" s="190" t="s">
        <v>3</v>
      </c>
      <c r="C5" s="191"/>
      <c r="D5" s="192"/>
      <c r="F5" s="97" t="s">
        <v>4</v>
      </c>
    </row>
    <row r="6" spans="2:6" ht="17.25" customHeight="1" thickBot="1" x14ac:dyDescent="0.45">
      <c r="B6" s="193" t="s">
        <v>5</v>
      </c>
      <c r="C6" s="194"/>
      <c r="D6" s="195"/>
    </row>
    <row r="7" spans="2:6" ht="167.15" customHeight="1" thickBot="1" x14ac:dyDescent="0.45">
      <c r="B7" s="202" t="s">
        <v>6</v>
      </c>
      <c r="C7" s="203"/>
      <c r="D7" s="204"/>
      <c r="E7" s="98"/>
    </row>
    <row r="8" spans="2:6" s="99" customFormat="1" ht="24" customHeight="1" thickBot="1" x14ac:dyDescent="0.45">
      <c r="B8" s="199" t="s">
        <v>7</v>
      </c>
      <c r="C8" s="200"/>
      <c r="D8" s="201"/>
    </row>
    <row r="9" spans="2:6" ht="14" thickBot="1" x14ac:dyDescent="0.45">
      <c r="B9" s="7"/>
      <c r="C9" s="8"/>
      <c r="D9" s="1"/>
    </row>
    <row r="10" spans="2:6" ht="14.5" x14ac:dyDescent="0.4">
      <c r="B10" s="185" t="s">
        <v>8</v>
      </c>
      <c r="C10" s="186"/>
      <c r="D10" s="187"/>
    </row>
    <row r="11" spans="2:6" ht="14.5" x14ac:dyDescent="0.4">
      <c r="B11" s="167" t="s">
        <v>9</v>
      </c>
      <c r="C11" s="9" t="s">
        <v>10</v>
      </c>
      <c r="D11" s="168" t="s">
        <v>11</v>
      </c>
    </row>
    <row r="12" spans="2:6" ht="12.75" customHeight="1" x14ac:dyDescent="0.4">
      <c r="B12" s="167"/>
      <c r="C12" s="10" t="s">
        <v>12</v>
      </c>
      <c r="D12" s="169"/>
    </row>
    <row r="13" spans="2:6" ht="43.5" x14ac:dyDescent="0.4">
      <c r="B13" s="11" t="s">
        <v>13</v>
      </c>
      <c r="C13" s="12" t="s">
        <v>195</v>
      </c>
      <c r="D13" s="13"/>
    </row>
    <row r="14" spans="2:6" ht="14.5" x14ac:dyDescent="0.4">
      <c r="B14" s="11" t="s">
        <v>14</v>
      </c>
      <c r="C14" s="14" t="s">
        <v>196</v>
      </c>
      <c r="D14" s="13" t="s">
        <v>15</v>
      </c>
    </row>
    <row r="15" spans="2:6" ht="14.5" x14ac:dyDescent="0.4">
      <c r="B15" s="11" t="s">
        <v>16</v>
      </c>
      <c r="C15" s="15" t="s">
        <v>197</v>
      </c>
      <c r="D15" s="13"/>
      <c r="E15" s="100"/>
    </row>
    <row r="16" spans="2:6" ht="14.5" x14ac:dyDescent="0.4">
      <c r="B16" s="17" t="s">
        <v>17</v>
      </c>
      <c r="C16" s="18">
        <v>303541</v>
      </c>
      <c r="D16" s="13"/>
      <c r="E16" s="101"/>
    </row>
    <row r="17" spans="2:5" ht="14.5" x14ac:dyDescent="0.4">
      <c r="B17" s="11" t="s">
        <v>18</v>
      </c>
      <c r="C17" s="15" t="s">
        <v>19</v>
      </c>
      <c r="D17" s="13"/>
      <c r="E17" s="100"/>
    </row>
    <row r="18" spans="2:5" ht="72.5" x14ac:dyDescent="0.4">
      <c r="B18" s="11" t="s">
        <v>20</v>
      </c>
      <c r="C18" s="15" t="s">
        <v>198</v>
      </c>
      <c r="D18" s="13"/>
      <c r="E18" s="100"/>
    </row>
    <row r="19" spans="2:5" ht="14.5" x14ac:dyDescent="0.4">
      <c r="B19" s="11" t="s">
        <v>21</v>
      </c>
      <c r="C19" s="102">
        <v>37312</v>
      </c>
      <c r="D19" s="13"/>
      <c r="E19" s="100"/>
    </row>
    <row r="20" spans="2:5" ht="58" x14ac:dyDescent="0.4">
      <c r="B20" s="11" t="s">
        <v>22</v>
      </c>
      <c r="C20" s="15">
        <v>1</v>
      </c>
      <c r="D20" s="20" t="s">
        <v>23</v>
      </c>
      <c r="E20" s="100"/>
    </row>
    <row r="21" spans="2:5" ht="14.5" x14ac:dyDescent="0.4">
      <c r="B21" s="11" t="s">
        <v>24</v>
      </c>
      <c r="C21" s="15" t="s">
        <v>25</v>
      </c>
      <c r="D21" s="13"/>
    </row>
    <row r="22" spans="2:5" ht="14.5" x14ac:dyDescent="0.4">
      <c r="B22" s="11" t="s">
        <v>26</v>
      </c>
      <c r="C22" s="15">
        <v>76094.167000000001</v>
      </c>
      <c r="D22" s="13"/>
    </row>
    <row r="23" spans="2:5" ht="14.5" x14ac:dyDescent="0.4">
      <c r="B23" s="11" t="s">
        <v>27</v>
      </c>
      <c r="C23" s="15">
        <v>5</v>
      </c>
      <c r="D23" s="13"/>
    </row>
    <row r="24" spans="2:5" ht="14.5" x14ac:dyDescent="0.4">
      <c r="B24" s="11" t="s">
        <v>28</v>
      </c>
      <c r="C24" s="15">
        <v>16</v>
      </c>
      <c r="D24" s="13"/>
    </row>
    <row r="25" spans="2:5" ht="58" x14ac:dyDescent="0.4">
      <c r="B25" s="21" t="s">
        <v>29</v>
      </c>
      <c r="C25" s="119">
        <f>1754028445.34/4325.05</f>
        <v>405551.02145408723</v>
      </c>
      <c r="D25" s="20" t="s">
        <v>369</v>
      </c>
    </row>
    <row r="26" spans="2:5" ht="58" x14ac:dyDescent="0.4">
      <c r="B26" s="11" t="s">
        <v>30</v>
      </c>
      <c r="C26" s="119">
        <f>105073000/4325.05</f>
        <v>24294.054403995327</v>
      </c>
      <c r="D26" s="20" t="s">
        <v>369</v>
      </c>
    </row>
    <row r="27" spans="2:5" ht="29" x14ac:dyDescent="0.4">
      <c r="B27" s="11" t="s">
        <v>31</v>
      </c>
      <c r="C27" s="12" t="s">
        <v>199</v>
      </c>
      <c r="D27" s="13"/>
    </row>
    <row r="28" spans="2:5" ht="14.5" x14ac:dyDescent="0.4">
      <c r="B28" s="11" t="s">
        <v>32</v>
      </c>
      <c r="C28" s="18"/>
      <c r="D28" s="13"/>
    </row>
    <row r="29" spans="2:5" ht="82.25" customHeight="1" x14ac:dyDescent="0.4">
      <c r="B29" s="11" t="s">
        <v>33</v>
      </c>
      <c r="C29" s="18" t="s">
        <v>200</v>
      </c>
      <c r="D29" s="20" t="s">
        <v>363</v>
      </c>
    </row>
    <row r="30" spans="2:5" ht="57.65" customHeight="1" x14ac:dyDescent="0.4">
      <c r="B30" s="11" t="s">
        <v>34</v>
      </c>
      <c r="C30" s="12" t="s">
        <v>201</v>
      </c>
      <c r="D30" s="13"/>
    </row>
    <row r="31" spans="2:5" ht="14.5" x14ac:dyDescent="0.4">
      <c r="B31" s="11" t="s">
        <v>35</v>
      </c>
      <c r="C31" s="103">
        <v>13</v>
      </c>
      <c r="D31" s="13"/>
    </row>
    <row r="32" spans="2:5" ht="112.25" customHeight="1" thickBot="1" x14ac:dyDescent="0.45">
      <c r="B32" s="22" t="s">
        <v>36</v>
      </c>
      <c r="C32" s="104">
        <v>2</v>
      </c>
      <c r="D32" s="24" t="s">
        <v>37</v>
      </c>
      <c r="E32" s="105"/>
    </row>
    <row r="33" spans="2:5" x14ac:dyDescent="0.4">
      <c r="B33" s="7"/>
      <c r="C33" s="8"/>
      <c r="D33" s="1" t="s">
        <v>38</v>
      </c>
    </row>
    <row r="34" spans="2:5" ht="14" thickBot="1" x14ac:dyDescent="0.45">
      <c r="B34" s="7"/>
      <c r="C34" s="8"/>
      <c r="D34" s="1"/>
    </row>
    <row r="35" spans="2:5" s="106" customFormat="1" ht="30" customHeight="1" x14ac:dyDescent="0.4">
      <c r="B35" s="170" t="s">
        <v>39</v>
      </c>
      <c r="C35" s="171"/>
      <c r="D35" s="172"/>
    </row>
    <row r="36" spans="2:5" ht="132.9" customHeight="1" x14ac:dyDescent="0.4">
      <c r="B36" s="173" t="s">
        <v>40</v>
      </c>
      <c r="C36" s="174"/>
      <c r="D36" s="175"/>
    </row>
    <row r="37" spans="2:5" ht="14.5" x14ac:dyDescent="0.4">
      <c r="B37" s="26" t="s">
        <v>41</v>
      </c>
      <c r="C37" s="10" t="s">
        <v>12</v>
      </c>
      <c r="D37" s="27" t="s">
        <v>42</v>
      </c>
    </row>
    <row r="38" spans="2:5" ht="155.15" customHeight="1" x14ac:dyDescent="0.4">
      <c r="B38" s="28" t="s">
        <v>43</v>
      </c>
      <c r="C38" s="29" t="s">
        <v>44</v>
      </c>
      <c r="D38" s="30"/>
    </row>
    <row r="39" spans="2:5" ht="47.4" customHeight="1" x14ac:dyDescent="0.4">
      <c r="B39" s="31" t="s">
        <v>45</v>
      </c>
      <c r="C39" s="32" t="s">
        <v>249</v>
      </c>
      <c r="D39" s="33" t="s">
        <v>202</v>
      </c>
    </row>
    <row r="40" spans="2:5" ht="46.75" customHeight="1" x14ac:dyDescent="0.4">
      <c r="B40" s="31" t="s">
        <v>46</v>
      </c>
      <c r="C40" s="32" t="s">
        <v>248</v>
      </c>
      <c r="D40" s="33" t="s">
        <v>202</v>
      </c>
    </row>
    <row r="41" spans="2:5" ht="65.150000000000006" customHeight="1" x14ac:dyDescent="0.4">
      <c r="B41" s="31" t="s">
        <v>47</v>
      </c>
      <c r="C41" s="34"/>
      <c r="D41" s="35"/>
    </row>
    <row r="42" spans="2:5" ht="65.150000000000006" customHeight="1" x14ac:dyDescent="0.4">
      <c r="B42" s="31" t="s">
        <v>48</v>
      </c>
      <c r="C42" s="34"/>
      <c r="D42" s="35"/>
    </row>
    <row r="43" spans="2:5" ht="65.150000000000006" customHeight="1" thickBot="1" x14ac:dyDescent="0.45">
      <c r="B43" s="36" t="s">
        <v>49</v>
      </c>
      <c r="C43" s="37"/>
      <c r="D43" s="38"/>
    </row>
    <row r="44" spans="2:5" x14ac:dyDescent="0.4">
      <c r="B44" s="7"/>
      <c r="C44" s="8"/>
      <c r="D44" s="1"/>
    </row>
    <row r="45" spans="2:5" ht="14" thickBot="1" x14ac:dyDescent="0.45">
      <c r="B45" s="7"/>
      <c r="C45" s="8"/>
      <c r="D45" s="1"/>
    </row>
    <row r="46" spans="2:5" ht="30" customHeight="1" x14ac:dyDescent="0.4">
      <c r="B46" s="176" t="s">
        <v>50</v>
      </c>
      <c r="C46" s="177"/>
      <c r="D46" s="178"/>
      <c r="E46" s="107"/>
    </row>
    <row r="47" spans="2:5" ht="36.75" customHeight="1" x14ac:dyDescent="0.4">
      <c r="B47" s="179" t="s">
        <v>51</v>
      </c>
      <c r="C47" s="180"/>
      <c r="D47" s="181"/>
    </row>
    <row r="48" spans="2:5" x14ac:dyDescent="0.4">
      <c r="B48" s="40" t="s">
        <v>9</v>
      </c>
      <c r="C48" s="41" t="s">
        <v>52</v>
      </c>
      <c r="D48" s="42" t="s">
        <v>42</v>
      </c>
      <c r="E48" s="108"/>
    </row>
    <row r="49" spans="2:5" x14ac:dyDescent="0.4">
      <c r="B49" s="44" t="s">
        <v>53</v>
      </c>
      <c r="C49" s="45" t="s">
        <v>54</v>
      </c>
      <c r="D49" s="46"/>
      <c r="E49" s="108"/>
    </row>
    <row r="50" spans="2:5" ht="27" x14ac:dyDescent="0.4">
      <c r="B50" s="47" t="s">
        <v>55</v>
      </c>
      <c r="C50" s="48" t="s">
        <v>56</v>
      </c>
      <c r="D50" s="46"/>
    </row>
    <row r="51" spans="2:5" ht="47.15" customHeight="1" x14ac:dyDescent="0.4">
      <c r="B51" s="47" t="s">
        <v>57</v>
      </c>
      <c r="C51" s="48" t="s">
        <v>58</v>
      </c>
      <c r="D51" s="46"/>
    </row>
    <row r="52" spans="2:5" ht="26.25" customHeight="1" x14ac:dyDescent="0.4">
      <c r="B52" s="47" t="s">
        <v>59</v>
      </c>
      <c r="C52" s="48" t="s">
        <v>60</v>
      </c>
      <c r="D52" s="46"/>
    </row>
    <row r="53" spans="2:5" ht="12.75" customHeight="1" x14ac:dyDescent="0.4">
      <c r="B53" s="47" t="s">
        <v>61</v>
      </c>
      <c r="C53" s="48" t="s">
        <v>62</v>
      </c>
      <c r="D53" s="46"/>
    </row>
    <row r="54" spans="2:5" ht="13.5" customHeight="1" thickBot="1" x14ac:dyDescent="0.45">
      <c r="B54" s="49" t="s">
        <v>63</v>
      </c>
      <c r="C54" s="50" t="s">
        <v>64</v>
      </c>
      <c r="D54" s="51"/>
    </row>
    <row r="55" spans="2:5" ht="27" x14ac:dyDescent="0.4">
      <c r="B55" s="52" t="s">
        <v>65</v>
      </c>
      <c r="C55" s="53" t="s">
        <v>203</v>
      </c>
      <c r="D55" s="54" t="s">
        <v>204</v>
      </c>
    </row>
    <row r="56" spans="2:5" ht="27" x14ac:dyDescent="0.4">
      <c r="B56" s="55" t="s">
        <v>55</v>
      </c>
      <c r="C56" s="56" t="s">
        <v>205</v>
      </c>
      <c r="D56" s="57"/>
    </row>
    <row r="57" spans="2:5" ht="40.5" x14ac:dyDescent="0.4">
      <c r="B57" s="55" t="s">
        <v>57</v>
      </c>
      <c r="C57" s="56" t="s">
        <v>206</v>
      </c>
      <c r="D57" s="57"/>
    </row>
    <row r="58" spans="2:5" ht="27" x14ac:dyDescent="0.4">
      <c r="B58" s="55" t="s">
        <v>59</v>
      </c>
      <c r="C58" s="56" t="s">
        <v>207</v>
      </c>
      <c r="D58" s="57"/>
    </row>
    <row r="59" spans="2:5" x14ac:dyDescent="0.4">
      <c r="B59" s="55" t="s">
        <v>61</v>
      </c>
      <c r="C59" s="56"/>
      <c r="D59" s="57"/>
    </row>
    <row r="60" spans="2:5" ht="14" thickBot="1" x14ac:dyDescent="0.45">
      <c r="B60" s="58" t="s">
        <v>63</v>
      </c>
      <c r="C60" s="59"/>
      <c r="D60" s="60"/>
    </row>
    <row r="61" spans="2:5" x14ac:dyDescent="0.4">
      <c r="B61" s="52" t="s">
        <v>66</v>
      </c>
      <c r="C61" s="53" t="s">
        <v>208</v>
      </c>
      <c r="D61" s="54"/>
    </row>
    <row r="62" spans="2:5" ht="27" x14ac:dyDescent="0.4">
      <c r="B62" s="55" t="s">
        <v>55</v>
      </c>
      <c r="C62" s="56" t="s">
        <v>209</v>
      </c>
      <c r="D62" s="57" t="s">
        <v>210</v>
      </c>
    </row>
    <row r="63" spans="2:5" ht="40.5" x14ac:dyDescent="0.4">
      <c r="B63" s="55" t="s">
        <v>57</v>
      </c>
      <c r="C63" s="56" t="s">
        <v>211</v>
      </c>
      <c r="D63" s="57"/>
    </row>
    <row r="64" spans="2:5" ht="40.5" x14ac:dyDescent="0.4">
      <c r="B64" s="55" t="s">
        <v>59</v>
      </c>
      <c r="C64" s="56" t="s">
        <v>212</v>
      </c>
      <c r="D64" s="57"/>
    </row>
    <row r="65" spans="2:5" x14ac:dyDescent="0.4">
      <c r="B65" s="55" t="s">
        <v>61</v>
      </c>
      <c r="C65" s="109">
        <v>0.88660000000000005</v>
      </c>
      <c r="D65" s="57" t="s">
        <v>213</v>
      </c>
    </row>
    <row r="66" spans="2:5" ht="14" thickBot="1" x14ac:dyDescent="0.45">
      <c r="B66" s="58" t="s">
        <v>63</v>
      </c>
      <c r="C66" s="59"/>
      <c r="D66" s="60"/>
    </row>
    <row r="67" spans="2:5" x14ac:dyDescent="0.4">
      <c r="B67" s="7"/>
      <c r="C67" s="8"/>
      <c r="D67" s="1"/>
    </row>
    <row r="68" spans="2:5" ht="14" thickBot="1" x14ac:dyDescent="0.45">
      <c r="B68" s="7"/>
      <c r="C68" s="8"/>
      <c r="D68" s="1"/>
    </row>
    <row r="69" spans="2:5" ht="14.5" x14ac:dyDescent="0.4">
      <c r="B69" s="61" t="s">
        <v>67</v>
      </c>
      <c r="C69" s="62"/>
      <c r="D69" s="63"/>
      <c r="E69" s="108"/>
    </row>
    <row r="70" spans="2:5" ht="28.5" customHeight="1" x14ac:dyDescent="0.4">
      <c r="B70" s="182" t="s">
        <v>68</v>
      </c>
      <c r="C70" s="183"/>
      <c r="D70" s="184"/>
      <c r="E70" s="108"/>
    </row>
    <row r="71" spans="2:5" ht="14.5" x14ac:dyDescent="0.4">
      <c r="B71" s="64" t="s">
        <v>9</v>
      </c>
      <c r="C71" s="65" t="s">
        <v>69</v>
      </c>
      <c r="D71" s="66" t="s">
        <v>70</v>
      </c>
      <c r="E71" s="108"/>
    </row>
    <row r="72" spans="2:5" ht="116" x14ac:dyDescent="0.4">
      <c r="B72" s="11" t="s">
        <v>71</v>
      </c>
      <c r="C72" s="67">
        <v>3</v>
      </c>
      <c r="D72" s="68" t="s">
        <v>72</v>
      </c>
      <c r="E72" s="108"/>
    </row>
    <row r="73" spans="2:5" ht="56.4" customHeight="1" x14ac:dyDescent="0.4">
      <c r="B73" s="11" t="s">
        <v>73</v>
      </c>
      <c r="C73" s="152" t="s">
        <v>74</v>
      </c>
      <c r="D73" s="153"/>
    </row>
    <row r="74" spans="2:5" ht="101.5" x14ac:dyDescent="0.4">
      <c r="B74" s="11" t="s">
        <v>75</v>
      </c>
      <c r="C74" s="67">
        <v>2</v>
      </c>
      <c r="D74" s="68" t="s">
        <v>76</v>
      </c>
    </row>
    <row r="75" spans="2:5" ht="246" customHeight="1" x14ac:dyDescent="0.4">
      <c r="B75" s="11" t="s">
        <v>73</v>
      </c>
      <c r="C75" s="152" t="s">
        <v>214</v>
      </c>
      <c r="D75" s="153"/>
    </row>
    <row r="76" spans="2:5" ht="130.5" x14ac:dyDescent="0.4">
      <c r="B76" s="11" t="s">
        <v>77</v>
      </c>
      <c r="C76" s="67">
        <v>2</v>
      </c>
      <c r="D76" s="68" t="s">
        <v>78</v>
      </c>
      <c r="E76" s="129"/>
    </row>
    <row r="77" spans="2:5" ht="305.14999999999998" customHeight="1" x14ac:dyDescent="0.4">
      <c r="B77" s="11" t="s">
        <v>73</v>
      </c>
      <c r="C77" s="152" t="s">
        <v>215</v>
      </c>
      <c r="D77" s="153"/>
    </row>
    <row r="78" spans="2:5" ht="87" x14ac:dyDescent="0.4">
      <c r="B78" s="11" t="s">
        <v>79</v>
      </c>
      <c r="C78" s="67">
        <v>3</v>
      </c>
      <c r="D78" s="68" t="s">
        <v>80</v>
      </c>
      <c r="E78" s="130"/>
    </row>
    <row r="79" spans="2:5" ht="305.14999999999998" customHeight="1" x14ac:dyDescent="0.4">
      <c r="B79" s="11" t="s">
        <v>73</v>
      </c>
      <c r="C79" s="152" t="s">
        <v>216</v>
      </c>
      <c r="D79" s="153"/>
    </row>
    <row r="80" spans="2:5" ht="159.5" x14ac:dyDescent="0.4">
      <c r="B80" s="11" t="s">
        <v>81</v>
      </c>
      <c r="C80" s="67">
        <v>3</v>
      </c>
      <c r="D80" s="68" t="s">
        <v>82</v>
      </c>
    </row>
    <row r="81" spans="2:5" ht="305.14999999999998" customHeight="1" x14ac:dyDescent="0.4">
      <c r="B81" s="11" t="s">
        <v>73</v>
      </c>
      <c r="C81" s="152" t="s">
        <v>217</v>
      </c>
      <c r="D81" s="153"/>
    </row>
    <row r="82" spans="2:5" ht="132.9" customHeight="1" x14ac:dyDescent="0.4">
      <c r="B82" s="11" t="s">
        <v>83</v>
      </c>
      <c r="C82" s="67">
        <v>2</v>
      </c>
      <c r="D82" s="68" t="s">
        <v>84</v>
      </c>
      <c r="E82" s="130"/>
    </row>
    <row r="83" spans="2:5" ht="303.89999999999998" customHeight="1" x14ac:dyDescent="0.4">
      <c r="B83" s="11" t="s">
        <v>73</v>
      </c>
      <c r="C83" s="152" t="s">
        <v>218</v>
      </c>
      <c r="D83" s="153"/>
    </row>
    <row r="84" spans="2:5" ht="87" x14ac:dyDescent="0.4">
      <c r="B84" s="11" t="s">
        <v>85</v>
      </c>
      <c r="C84" s="67">
        <v>2</v>
      </c>
      <c r="D84" s="68" t="s">
        <v>86</v>
      </c>
    </row>
    <row r="85" spans="2:5" ht="305.14999999999998" customHeight="1" x14ac:dyDescent="0.4">
      <c r="B85" s="11" t="s">
        <v>73</v>
      </c>
      <c r="C85" s="152" t="s">
        <v>219</v>
      </c>
      <c r="D85" s="153"/>
    </row>
    <row r="86" spans="2:5" ht="29" x14ac:dyDescent="0.4">
      <c r="B86" s="11" t="s">
        <v>87</v>
      </c>
      <c r="C86" s="67">
        <v>1</v>
      </c>
      <c r="D86" s="68" t="s">
        <v>88</v>
      </c>
      <c r="E86" s="108"/>
    </row>
    <row r="87" spans="2:5" ht="305.14999999999998" customHeight="1" x14ac:dyDescent="0.4">
      <c r="B87" s="11" t="s">
        <v>73</v>
      </c>
      <c r="C87" s="152" t="s">
        <v>220</v>
      </c>
      <c r="D87" s="153"/>
    </row>
    <row r="88" spans="2:5" ht="29" x14ac:dyDescent="0.4">
      <c r="B88" s="11" t="s">
        <v>89</v>
      </c>
      <c r="C88" s="67">
        <v>1</v>
      </c>
      <c r="D88" s="68" t="s">
        <v>88</v>
      </c>
      <c r="E88" s="108"/>
    </row>
    <row r="89" spans="2:5" ht="96" customHeight="1" x14ac:dyDescent="0.4">
      <c r="B89" s="11" t="s">
        <v>73</v>
      </c>
      <c r="C89" s="152" t="s">
        <v>90</v>
      </c>
      <c r="D89" s="153"/>
    </row>
    <row r="90" spans="2:5" ht="29" x14ac:dyDescent="0.4">
      <c r="B90" s="11" t="s">
        <v>91</v>
      </c>
      <c r="C90" s="67">
        <v>1</v>
      </c>
      <c r="D90" s="68" t="s">
        <v>88</v>
      </c>
      <c r="E90" s="108"/>
    </row>
    <row r="91" spans="2:5" ht="306" customHeight="1" x14ac:dyDescent="0.4">
      <c r="B91" s="11" t="s">
        <v>73</v>
      </c>
      <c r="C91" s="152" t="s">
        <v>221</v>
      </c>
      <c r="D91" s="153"/>
    </row>
    <row r="92" spans="2:5" ht="58" x14ac:dyDescent="0.4">
      <c r="B92" s="11" t="s">
        <v>92</v>
      </c>
      <c r="C92" s="67">
        <v>3</v>
      </c>
      <c r="D92" s="68" t="s">
        <v>93</v>
      </c>
    </row>
    <row r="93" spans="2:5" ht="96" customHeight="1" x14ac:dyDescent="0.4">
      <c r="B93" s="11" t="s">
        <v>73</v>
      </c>
      <c r="C93" s="152" t="s">
        <v>222</v>
      </c>
      <c r="D93" s="153"/>
    </row>
    <row r="94" spans="2:5" ht="116" x14ac:dyDescent="0.4">
      <c r="B94" s="11" t="s">
        <v>94</v>
      </c>
      <c r="C94" s="67">
        <v>2</v>
      </c>
      <c r="D94" s="68" t="s">
        <v>95</v>
      </c>
    </row>
    <row r="95" spans="2:5" ht="305.14999999999998" customHeight="1" x14ac:dyDescent="0.4">
      <c r="B95" s="11" t="s">
        <v>73</v>
      </c>
      <c r="C95" s="152" t="s">
        <v>223</v>
      </c>
      <c r="D95" s="153"/>
    </row>
    <row r="96" spans="2:5" ht="87" x14ac:dyDescent="0.4">
      <c r="B96" s="11" t="s">
        <v>96</v>
      </c>
      <c r="C96" s="67">
        <v>2</v>
      </c>
      <c r="D96" s="68" t="s">
        <v>97</v>
      </c>
    </row>
    <row r="97" spans="2:4" ht="305.14999999999998" customHeight="1" x14ac:dyDescent="0.4">
      <c r="B97" s="11" t="s">
        <v>73</v>
      </c>
      <c r="C97" s="152" t="s">
        <v>224</v>
      </c>
      <c r="D97" s="153"/>
    </row>
    <row r="98" spans="2:4" ht="101.5" x14ac:dyDescent="0.4">
      <c r="B98" s="11" t="s">
        <v>98</v>
      </c>
      <c r="C98" s="67">
        <v>2</v>
      </c>
      <c r="D98" s="68" t="s">
        <v>99</v>
      </c>
    </row>
    <row r="99" spans="2:4" ht="305.14999999999998" customHeight="1" x14ac:dyDescent="0.4">
      <c r="B99" s="11" t="s">
        <v>73</v>
      </c>
      <c r="C99" s="152" t="s">
        <v>223</v>
      </c>
      <c r="D99" s="153"/>
    </row>
    <row r="100" spans="2:4" ht="116" x14ac:dyDescent="0.4">
      <c r="B100" s="11" t="s">
        <v>100</v>
      </c>
      <c r="C100" s="67">
        <v>3</v>
      </c>
      <c r="D100" s="68" t="s">
        <v>101</v>
      </c>
    </row>
    <row r="101" spans="2:4" ht="305.14999999999998" customHeight="1" x14ac:dyDescent="0.4">
      <c r="B101" s="11" t="s">
        <v>73</v>
      </c>
      <c r="C101" s="152" t="s">
        <v>225</v>
      </c>
      <c r="D101" s="153"/>
    </row>
    <row r="102" spans="2:4" ht="58" x14ac:dyDescent="0.4">
      <c r="B102" s="11" t="s">
        <v>102</v>
      </c>
      <c r="C102" s="67">
        <v>2</v>
      </c>
      <c r="D102" s="68" t="s">
        <v>103</v>
      </c>
    </row>
    <row r="103" spans="2:4" ht="305.14999999999998" customHeight="1" x14ac:dyDescent="0.4">
      <c r="B103" s="11" t="s">
        <v>73</v>
      </c>
      <c r="C103" s="152" t="s">
        <v>226</v>
      </c>
      <c r="D103" s="153"/>
    </row>
    <row r="104" spans="2:4" ht="72.5" x14ac:dyDescent="0.4">
      <c r="B104" s="11" t="s">
        <v>104</v>
      </c>
      <c r="C104" s="67">
        <v>2</v>
      </c>
      <c r="D104" s="68" t="s">
        <v>105</v>
      </c>
    </row>
    <row r="105" spans="2:4" ht="305.14999999999998" customHeight="1" x14ac:dyDescent="0.4">
      <c r="B105" s="11" t="s">
        <v>73</v>
      </c>
      <c r="C105" s="152" t="s">
        <v>227</v>
      </c>
      <c r="D105" s="153"/>
    </row>
    <row r="106" spans="2:4" ht="101.5" x14ac:dyDescent="0.4">
      <c r="B106" s="11" t="s">
        <v>106</v>
      </c>
      <c r="C106" s="67">
        <v>1</v>
      </c>
      <c r="D106" s="68" t="s">
        <v>107</v>
      </c>
    </row>
    <row r="107" spans="2:4" ht="305.14999999999998" customHeight="1" x14ac:dyDescent="0.4">
      <c r="B107" s="11" t="s">
        <v>73</v>
      </c>
      <c r="C107" s="152" t="s">
        <v>228</v>
      </c>
      <c r="D107" s="153"/>
    </row>
    <row r="108" spans="2:4" ht="116" x14ac:dyDescent="0.4">
      <c r="B108" s="11" t="s">
        <v>108</v>
      </c>
      <c r="C108" s="67">
        <v>1</v>
      </c>
      <c r="D108" s="68" t="s">
        <v>109</v>
      </c>
    </row>
    <row r="109" spans="2:4" ht="305.14999999999998" customHeight="1" x14ac:dyDescent="0.4">
      <c r="B109" s="11" t="s">
        <v>73</v>
      </c>
      <c r="C109" s="152" t="s">
        <v>228</v>
      </c>
      <c r="D109" s="153"/>
    </row>
    <row r="110" spans="2:4" ht="72.5" x14ac:dyDescent="0.4">
      <c r="B110" s="11" t="s">
        <v>110</v>
      </c>
      <c r="C110" s="67">
        <v>2</v>
      </c>
      <c r="D110" s="68" t="s">
        <v>111</v>
      </c>
    </row>
    <row r="111" spans="2:4" ht="305.14999999999998" customHeight="1" x14ac:dyDescent="0.4">
      <c r="B111" s="11" t="s">
        <v>73</v>
      </c>
      <c r="C111" s="152" t="s">
        <v>229</v>
      </c>
      <c r="D111" s="153"/>
    </row>
    <row r="112" spans="2:4" ht="72.5" x14ac:dyDescent="0.4">
      <c r="B112" s="11" t="s">
        <v>112</v>
      </c>
      <c r="C112" s="67">
        <v>2</v>
      </c>
      <c r="D112" s="68" t="s">
        <v>113</v>
      </c>
    </row>
    <row r="113" spans="2:5" ht="305.14999999999998" customHeight="1" x14ac:dyDescent="0.4">
      <c r="B113" s="11" t="s">
        <v>73</v>
      </c>
      <c r="C113" s="152" t="s">
        <v>230</v>
      </c>
      <c r="D113" s="153"/>
    </row>
    <row r="114" spans="2:5" ht="58" x14ac:dyDescent="0.4">
      <c r="B114" s="11" t="s">
        <v>114</v>
      </c>
      <c r="C114" s="67">
        <v>2</v>
      </c>
      <c r="D114" s="68" t="s">
        <v>115</v>
      </c>
    </row>
    <row r="115" spans="2:5" ht="305.14999999999998" customHeight="1" x14ac:dyDescent="0.4">
      <c r="B115" s="11" t="s">
        <v>73</v>
      </c>
      <c r="C115" s="152" t="s">
        <v>230</v>
      </c>
      <c r="D115" s="153"/>
    </row>
    <row r="116" spans="2:5" ht="72.5" x14ac:dyDescent="0.4">
      <c r="B116" s="11" t="s">
        <v>116</v>
      </c>
      <c r="C116" s="69">
        <v>2</v>
      </c>
      <c r="D116" s="68" t="s">
        <v>117</v>
      </c>
    </row>
    <row r="117" spans="2:5" ht="305.14999999999998" customHeight="1" x14ac:dyDescent="0.4">
      <c r="B117" s="11" t="s">
        <v>73</v>
      </c>
      <c r="C117" s="156" t="s">
        <v>231</v>
      </c>
      <c r="D117" s="157"/>
    </row>
    <row r="118" spans="2:5" ht="116" x14ac:dyDescent="0.4">
      <c r="B118" s="11" t="s">
        <v>118</v>
      </c>
      <c r="C118" s="67">
        <v>2</v>
      </c>
      <c r="D118" s="68" t="s">
        <v>119</v>
      </c>
    </row>
    <row r="119" spans="2:5" ht="305.14999999999998" customHeight="1" x14ac:dyDescent="0.4">
      <c r="B119" s="11" t="s">
        <v>73</v>
      </c>
      <c r="C119" s="152" t="s">
        <v>232</v>
      </c>
      <c r="D119" s="153"/>
    </row>
    <row r="120" spans="2:5" ht="72.5" x14ac:dyDescent="0.4">
      <c r="B120" s="11" t="s">
        <v>120</v>
      </c>
      <c r="C120" s="67">
        <v>1</v>
      </c>
      <c r="D120" s="68" t="s">
        <v>88</v>
      </c>
      <c r="E120" s="108"/>
    </row>
    <row r="121" spans="2:5" ht="96" customHeight="1" x14ac:dyDescent="0.4">
      <c r="B121" s="11" t="s">
        <v>73</v>
      </c>
      <c r="C121" s="152" t="s">
        <v>121</v>
      </c>
      <c r="D121" s="153"/>
    </row>
    <row r="122" spans="2:5" ht="58" x14ac:dyDescent="0.4">
      <c r="B122" s="11" t="s">
        <v>122</v>
      </c>
      <c r="C122" s="67">
        <v>1</v>
      </c>
      <c r="D122" s="68" t="s">
        <v>88</v>
      </c>
      <c r="E122" s="105"/>
    </row>
    <row r="123" spans="2:5" ht="305.14999999999998" customHeight="1" x14ac:dyDescent="0.4">
      <c r="B123" s="11" t="s">
        <v>73</v>
      </c>
      <c r="C123" s="152" t="s">
        <v>233</v>
      </c>
      <c r="D123" s="153"/>
    </row>
    <row r="124" spans="2:5" ht="72.5" x14ac:dyDescent="0.4">
      <c r="B124" s="11" t="s">
        <v>123</v>
      </c>
      <c r="C124" s="67">
        <v>1</v>
      </c>
      <c r="D124" s="68" t="s">
        <v>88</v>
      </c>
      <c r="E124" s="131"/>
    </row>
    <row r="125" spans="2:5" ht="305.14999999999998" customHeight="1" x14ac:dyDescent="0.4">
      <c r="B125" s="11" t="s">
        <v>73</v>
      </c>
      <c r="C125" s="152" t="s">
        <v>234</v>
      </c>
      <c r="D125" s="153"/>
    </row>
    <row r="126" spans="2:5" ht="116" x14ac:dyDescent="0.4">
      <c r="B126" s="11" t="s">
        <v>124</v>
      </c>
      <c r="C126" s="67">
        <v>3</v>
      </c>
      <c r="D126" s="68" t="s">
        <v>125</v>
      </c>
    </row>
    <row r="127" spans="2:5" ht="305.14999999999998" customHeight="1" x14ac:dyDescent="0.4">
      <c r="B127" s="11" t="s">
        <v>73</v>
      </c>
      <c r="C127" s="152" t="s">
        <v>235</v>
      </c>
      <c r="D127" s="153"/>
    </row>
    <row r="128" spans="2:5" ht="116" x14ac:dyDescent="0.4">
      <c r="B128" s="11" t="s">
        <v>126</v>
      </c>
      <c r="C128" s="67">
        <v>2</v>
      </c>
      <c r="D128" s="68" t="s">
        <v>127</v>
      </c>
      <c r="E128" s="129"/>
    </row>
    <row r="129" spans="2:5" ht="305.14999999999998" customHeight="1" x14ac:dyDescent="0.4">
      <c r="B129" s="11" t="s">
        <v>73</v>
      </c>
      <c r="C129" s="152" t="s">
        <v>236</v>
      </c>
      <c r="D129" s="153"/>
    </row>
    <row r="130" spans="2:5" ht="116" x14ac:dyDescent="0.4">
      <c r="B130" s="11" t="s">
        <v>128</v>
      </c>
      <c r="C130" s="67">
        <v>2</v>
      </c>
      <c r="D130" s="68" t="s">
        <v>129</v>
      </c>
      <c r="E130" s="130"/>
    </row>
    <row r="131" spans="2:5" ht="305.14999999999998" customHeight="1" x14ac:dyDescent="0.4">
      <c r="B131" s="11" t="s">
        <v>73</v>
      </c>
      <c r="C131" s="152" t="s">
        <v>237</v>
      </c>
      <c r="D131" s="153"/>
    </row>
    <row r="132" spans="2:5" ht="43.5" x14ac:dyDescent="0.4">
      <c r="B132" s="11" t="s">
        <v>130</v>
      </c>
      <c r="C132" s="67">
        <v>1</v>
      </c>
      <c r="D132" s="68" t="s">
        <v>88</v>
      </c>
      <c r="E132" s="108"/>
    </row>
    <row r="133" spans="2:5" ht="305.14999999999998" customHeight="1" x14ac:dyDescent="0.4">
      <c r="B133" s="11" t="s">
        <v>73</v>
      </c>
      <c r="C133" s="152" t="s">
        <v>235</v>
      </c>
      <c r="D133" s="153"/>
    </row>
    <row r="134" spans="2:5" ht="29" x14ac:dyDescent="0.4">
      <c r="B134" s="11" t="s">
        <v>131</v>
      </c>
      <c r="C134" s="67">
        <v>1</v>
      </c>
      <c r="D134" s="68" t="s">
        <v>88</v>
      </c>
      <c r="E134" s="132"/>
    </row>
    <row r="135" spans="2:5" ht="305.14999999999998" customHeight="1" x14ac:dyDescent="0.4">
      <c r="B135" s="11" t="s">
        <v>73</v>
      </c>
      <c r="C135" s="152" t="s">
        <v>238</v>
      </c>
      <c r="D135" s="153"/>
    </row>
    <row r="136" spans="2:5" ht="29" x14ac:dyDescent="0.4">
      <c r="B136" s="11" t="s">
        <v>132</v>
      </c>
      <c r="C136" s="67">
        <v>1</v>
      </c>
      <c r="D136" s="68" t="s">
        <v>88</v>
      </c>
      <c r="E136" s="132"/>
    </row>
    <row r="137" spans="2:5" ht="305.14999999999998" customHeight="1" x14ac:dyDescent="0.4">
      <c r="B137" s="11" t="s">
        <v>73</v>
      </c>
      <c r="C137" s="152" t="s">
        <v>239</v>
      </c>
      <c r="D137" s="153"/>
    </row>
    <row r="138" spans="2:5" ht="87" x14ac:dyDescent="0.4">
      <c r="B138" s="11" t="s">
        <v>133</v>
      </c>
      <c r="C138" s="67">
        <v>2</v>
      </c>
      <c r="D138" s="68" t="s">
        <v>134</v>
      </c>
    </row>
    <row r="139" spans="2:5" ht="305.14999999999998" customHeight="1" x14ac:dyDescent="0.4">
      <c r="B139" s="11" t="s">
        <v>73</v>
      </c>
      <c r="C139" s="152" t="s">
        <v>240</v>
      </c>
      <c r="D139" s="153"/>
    </row>
    <row r="140" spans="2:5" ht="101.5" x14ac:dyDescent="0.4">
      <c r="B140" s="11" t="s">
        <v>135</v>
      </c>
      <c r="C140" s="67">
        <v>2</v>
      </c>
      <c r="D140" s="68" t="s">
        <v>136</v>
      </c>
    </row>
    <row r="141" spans="2:5" ht="305.14999999999998" customHeight="1" x14ac:dyDescent="0.4">
      <c r="B141" s="11" t="s">
        <v>73</v>
      </c>
      <c r="C141" s="152" t="s">
        <v>223</v>
      </c>
      <c r="D141" s="153"/>
    </row>
    <row r="142" spans="2:5" ht="72.5" x14ac:dyDescent="0.4">
      <c r="B142" s="11" t="s">
        <v>137</v>
      </c>
      <c r="C142" s="69">
        <v>0</v>
      </c>
      <c r="D142" s="68" t="s">
        <v>138</v>
      </c>
    </row>
    <row r="143" spans="2:5" ht="96" customHeight="1" x14ac:dyDescent="0.4">
      <c r="B143" s="11" t="s">
        <v>73</v>
      </c>
      <c r="C143" s="156" t="s">
        <v>241</v>
      </c>
      <c r="D143" s="157"/>
    </row>
    <row r="144" spans="2:5" ht="116" x14ac:dyDescent="0.4">
      <c r="B144" s="11" t="s">
        <v>139</v>
      </c>
      <c r="C144" s="69"/>
      <c r="D144" s="68" t="s">
        <v>140</v>
      </c>
    </row>
    <row r="145" spans="2:7" ht="96" customHeight="1" x14ac:dyDescent="0.4">
      <c r="B145" s="11" t="s">
        <v>73</v>
      </c>
      <c r="C145" s="156" t="s">
        <v>242</v>
      </c>
      <c r="D145" s="157"/>
    </row>
    <row r="146" spans="2:7" ht="87" x14ac:dyDescent="0.4">
      <c r="B146" s="11" t="s">
        <v>141</v>
      </c>
      <c r="C146" s="69"/>
      <c r="D146" s="68" t="s">
        <v>142</v>
      </c>
    </row>
    <row r="147" spans="2:7" ht="96" customHeight="1" x14ac:dyDescent="0.4">
      <c r="B147" s="11" t="s">
        <v>73</v>
      </c>
      <c r="C147" s="156" t="s">
        <v>242</v>
      </c>
      <c r="D147" s="157"/>
    </row>
    <row r="148" spans="2:7" ht="58" x14ac:dyDescent="0.4">
      <c r="B148" s="11" t="s">
        <v>143</v>
      </c>
      <c r="C148" s="67">
        <v>2</v>
      </c>
      <c r="D148" s="71" t="s">
        <v>144</v>
      </c>
      <c r="E148" s="110"/>
    </row>
    <row r="149" spans="2:7" ht="16.5" customHeight="1" x14ac:dyDescent="0.4">
      <c r="B149" s="11" t="s">
        <v>73</v>
      </c>
      <c r="C149" s="158" t="s">
        <v>145</v>
      </c>
      <c r="D149" s="159"/>
      <c r="E149" s="110"/>
    </row>
    <row r="150" spans="2:7" ht="19.5" thickBot="1" x14ac:dyDescent="0.45">
      <c r="B150" s="72" t="s">
        <v>146</v>
      </c>
      <c r="C150" s="73">
        <f>SUM(C72:D148)</f>
        <v>67</v>
      </c>
      <c r="D150" s="74" t="s">
        <v>147</v>
      </c>
      <c r="E150" s="110"/>
    </row>
    <row r="151" spans="2:7" x14ac:dyDescent="0.4">
      <c r="B151" s="75"/>
      <c r="C151" s="76"/>
      <c r="D151" s="77"/>
      <c r="E151" s="111"/>
    </row>
    <row r="152" spans="2:7" x14ac:dyDescent="0.4">
      <c r="B152" s="75"/>
      <c r="C152" s="76"/>
      <c r="D152" s="77"/>
      <c r="E152" s="111"/>
    </row>
    <row r="153" spans="2:7" ht="14" thickBot="1" x14ac:dyDescent="0.45">
      <c r="B153" s="75"/>
      <c r="C153" s="76"/>
      <c r="D153" s="77"/>
      <c r="E153" s="111"/>
    </row>
    <row r="154" spans="2:7" ht="30" customHeight="1" x14ac:dyDescent="0.4">
      <c r="B154" s="160" t="s">
        <v>148</v>
      </c>
      <c r="C154" s="161"/>
      <c r="D154" s="162"/>
      <c r="E154" s="105"/>
      <c r="F154" s="112"/>
      <c r="G154" s="113"/>
    </row>
    <row r="155" spans="2:7" ht="56.25" customHeight="1" x14ac:dyDescent="0.4">
      <c r="B155" s="147" t="s">
        <v>149</v>
      </c>
      <c r="C155" s="148"/>
      <c r="D155" s="149"/>
      <c r="E155" s="105"/>
      <c r="F155" s="112"/>
      <c r="G155" s="113"/>
    </row>
    <row r="156" spans="2:7" ht="24.75" customHeight="1" x14ac:dyDescent="0.4">
      <c r="B156" s="81" t="s">
        <v>41</v>
      </c>
      <c r="C156" s="82" t="s">
        <v>150</v>
      </c>
      <c r="D156" s="83"/>
    </row>
    <row r="157" spans="2:7" ht="78.75" customHeight="1" x14ac:dyDescent="0.4">
      <c r="B157" s="84" t="s">
        <v>151</v>
      </c>
      <c r="C157" s="85" t="s">
        <v>152</v>
      </c>
      <c r="D157" s="86"/>
    </row>
    <row r="158" spans="2:7" ht="98.15" customHeight="1" x14ac:dyDescent="0.4">
      <c r="B158" s="87" t="s">
        <v>45</v>
      </c>
      <c r="C158" s="88" t="s">
        <v>243</v>
      </c>
      <c r="D158" s="89"/>
    </row>
    <row r="159" spans="2:7" ht="98.15" customHeight="1" x14ac:dyDescent="0.4">
      <c r="B159" s="87" t="s">
        <v>46</v>
      </c>
      <c r="C159" s="88" t="s">
        <v>244</v>
      </c>
      <c r="D159" s="89"/>
    </row>
    <row r="160" spans="2:7" ht="98.15" customHeight="1" x14ac:dyDescent="0.4">
      <c r="B160" s="87" t="s">
        <v>47</v>
      </c>
      <c r="C160" s="88"/>
      <c r="D160" s="89"/>
    </row>
    <row r="161" spans="2:4" ht="98.15" customHeight="1" x14ac:dyDescent="0.4">
      <c r="B161" s="87" t="s">
        <v>48</v>
      </c>
      <c r="C161" s="88"/>
      <c r="D161" s="89"/>
    </row>
    <row r="162" spans="2:4" ht="98.15" customHeight="1" thickBot="1" x14ac:dyDescent="0.45">
      <c r="B162" s="90" t="s">
        <v>49</v>
      </c>
      <c r="C162" s="91"/>
      <c r="D162" s="92"/>
    </row>
    <row r="163" spans="2:4" x14ac:dyDescent="0.4">
      <c r="B163" s="114"/>
      <c r="D163" s="116"/>
    </row>
    <row r="164" spans="2:4" x14ac:dyDescent="0.4">
      <c r="B164" s="114"/>
      <c r="D164" s="116"/>
    </row>
    <row r="165" spans="2:4" x14ac:dyDescent="0.4">
      <c r="B165" s="114"/>
      <c r="D165" s="116"/>
    </row>
    <row r="166" spans="2:4" x14ac:dyDescent="0.4">
      <c r="B166" s="114"/>
      <c r="D166" s="116"/>
    </row>
    <row r="167" spans="2:4" x14ac:dyDescent="0.4">
      <c r="B167" s="114"/>
      <c r="D167" s="116"/>
    </row>
    <row r="168" spans="2:4" x14ac:dyDescent="0.4">
      <c r="B168" s="114"/>
      <c r="D168" s="116"/>
    </row>
    <row r="169" spans="2:4" x14ac:dyDescent="0.4">
      <c r="B169" s="114"/>
      <c r="D169" s="116"/>
    </row>
    <row r="170" spans="2:4" x14ac:dyDescent="0.4">
      <c r="B170" s="114"/>
      <c r="D170" s="116"/>
    </row>
    <row r="171" spans="2:4" x14ac:dyDescent="0.4">
      <c r="B171" s="114"/>
      <c r="D171" s="116"/>
    </row>
    <row r="172" spans="2:4" x14ac:dyDescent="0.4">
      <c r="B172" s="114"/>
      <c r="D172" s="116"/>
    </row>
    <row r="173" spans="2:4" x14ac:dyDescent="0.4">
      <c r="B173" s="114"/>
      <c r="D173" s="116"/>
    </row>
    <row r="174" spans="2:4" x14ac:dyDescent="0.4">
      <c r="B174" s="114"/>
      <c r="D174" s="116"/>
    </row>
    <row r="175" spans="2:4" x14ac:dyDescent="0.4">
      <c r="B175" s="114"/>
      <c r="D175" s="116"/>
    </row>
    <row r="176" spans="2:4" x14ac:dyDescent="0.4">
      <c r="B176" s="114"/>
      <c r="D176" s="116"/>
    </row>
    <row r="177" spans="2:4" x14ac:dyDescent="0.4">
      <c r="B177" s="114"/>
      <c r="D177" s="116"/>
    </row>
    <row r="178" spans="2:4" x14ac:dyDescent="0.4">
      <c r="B178" s="114"/>
      <c r="D178" s="116"/>
    </row>
    <row r="179" spans="2:4" x14ac:dyDescent="0.4">
      <c r="B179" s="114"/>
      <c r="D179" s="116"/>
    </row>
    <row r="180" spans="2:4" x14ac:dyDescent="0.4">
      <c r="B180" s="114"/>
      <c r="D180" s="116"/>
    </row>
    <row r="181" spans="2:4" x14ac:dyDescent="0.4">
      <c r="B181" s="114"/>
      <c r="D181" s="116"/>
    </row>
    <row r="182" spans="2:4" x14ac:dyDescent="0.4">
      <c r="B182" s="114"/>
      <c r="D182" s="116"/>
    </row>
    <row r="183" spans="2:4" x14ac:dyDescent="0.4">
      <c r="B183" s="114"/>
      <c r="D183" s="116"/>
    </row>
    <row r="184" spans="2:4" x14ac:dyDescent="0.4">
      <c r="B184" s="114"/>
      <c r="D184" s="116"/>
    </row>
    <row r="185" spans="2:4" x14ac:dyDescent="0.4">
      <c r="B185" s="114"/>
      <c r="D185" s="116"/>
    </row>
    <row r="186" spans="2:4" x14ac:dyDescent="0.4">
      <c r="B186" s="114"/>
      <c r="D186" s="116"/>
    </row>
    <row r="187" spans="2:4" x14ac:dyDescent="0.4">
      <c r="B187" s="114"/>
      <c r="D187" s="116"/>
    </row>
    <row r="188" spans="2:4" x14ac:dyDescent="0.4">
      <c r="B188" s="114"/>
      <c r="D188" s="116"/>
    </row>
    <row r="189" spans="2:4" x14ac:dyDescent="0.4">
      <c r="B189" s="114"/>
      <c r="D189" s="116"/>
    </row>
    <row r="190" spans="2:4" x14ac:dyDescent="0.4">
      <c r="B190" s="114"/>
      <c r="D190" s="116"/>
    </row>
    <row r="191" spans="2:4" x14ac:dyDescent="0.4">
      <c r="B191" s="114"/>
      <c r="D191" s="116"/>
    </row>
    <row r="192" spans="2:4" x14ac:dyDescent="0.4">
      <c r="B192" s="114"/>
      <c r="D192" s="116"/>
    </row>
    <row r="193" spans="2:4" x14ac:dyDescent="0.4">
      <c r="B193" s="114"/>
      <c r="D193" s="116"/>
    </row>
    <row r="194" spans="2:4" x14ac:dyDescent="0.4">
      <c r="B194" s="114"/>
      <c r="D194" s="116"/>
    </row>
    <row r="195" spans="2:4" x14ac:dyDescent="0.4">
      <c r="B195" s="114"/>
      <c r="D195" s="116"/>
    </row>
    <row r="196" spans="2:4" x14ac:dyDescent="0.4">
      <c r="B196" s="114"/>
      <c r="D196" s="116"/>
    </row>
    <row r="197" spans="2:4" x14ac:dyDescent="0.4">
      <c r="B197" s="114"/>
      <c r="D197" s="116"/>
    </row>
    <row r="198" spans="2:4" x14ac:dyDescent="0.4">
      <c r="B198" s="114"/>
      <c r="D198" s="116"/>
    </row>
    <row r="199" spans="2:4" x14ac:dyDescent="0.4">
      <c r="B199" s="114"/>
      <c r="D199" s="116"/>
    </row>
    <row r="200" spans="2:4" x14ac:dyDescent="0.4">
      <c r="B200" s="114"/>
      <c r="D200" s="116"/>
    </row>
    <row r="201" spans="2:4" x14ac:dyDescent="0.4">
      <c r="B201" s="114"/>
      <c r="D201" s="116"/>
    </row>
    <row r="202" spans="2:4" x14ac:dyDescent="0.4">
      <c r="B202" s="114"/>
      <c r="D202" s="116"/>
    </row>
    <row r="203" spans="2:4" x14ac:dyDescent="0.4">
      <c r="B203" s="114"/>
      <c r="D203" s="116"/>
    </row>
    <row r="204" spans="2:4" x14ac:dyDescent="0.4">
      <c r="B204" s="114"/>
      <c r="D204" s="116"/>
    </row>
    <row r="205" spans="2:4" x14ac:dyDescent="0.4">
      <c r="B205" s="114"/>
      <c r="D205" s="116"/>
    </row>
    <row r="206" spans="2:4" x14ac:dyDescent="0.4">
      <c r="B206" s="114"/>
      <c r="D206" s="116"/>
    </row>
    <row r="207" spans="2:4" x14ac:dyDescent="0.4">
      <c r="B207" s="114"/>
      <c r="D207" s="116"/>
    </row>
    <row r="208" spans="2:4" x14ac:dyDescent="0.4">
      <c r="B208" s="114"/>
      <c r="D208" s="116"/>
    </row>
    <row r="209" spans="2:4" x14ac:dyDescent="0.4">
      <c r="B209" s="114"/>
      <c r="D209" s="116"/>
    </row>
    <row r="210" spans="2:4" x14ac:dyDescent="0.4">
      <c r="B210" s="114"/>
      <c r="D210" s="116"/>
    </row>
    <row r="211" spans="2:4" x14ac:dyDescent="0.4">
      <c r="B211" s="114"/>
      <c r="D211" s="116"/>
    </row>
    <row r="212" spans="2:4" x14ac:dyDescent="0.4">
      <c r="B212" s="114"/>
      <c r="D212" s="116"/>
    </row>
    <row r="213" spans="2:4" x14ac:dyDescent="0.4">
      <c r="B213" s="114"/>
      <c r="D213" s="116"/>
    </row>
    <row r="214" spans="2:4" x14ac:dyDescent="0.4">
      <c r="B214" s="114"/>
      <c r="D214" s="116"/>
    </row>
    <row r="215" spans="2:4" x14ac:dyDescent="0.4">
      <c r="B215" s="114"/>
      <c r="D215" s="116"/>
    </row>
    <row r="216" spans="2:4" x14ac:dyDescent="0.4">
      <c r="B216" s="114"/>
      <c r="D216" s="116"/>
    </row>
    <row r="217" spans="2:4" x14ac:dyDescent="0.4">
      <c r="B217" s="114"/>
      <c r="D217" s="116"/>
    </row>
    <row r="218" spans="2:4" x14ac:dyDescent="0.4">
      <c r="B218" s="114"/>
      <c r="D218" s="116"/>
    </row>
    <row r="219" spans="2:4" x14ac:dyDescent="0.4">
      <c r="B219" s="114"/>
      <c r="D219" s="116"/>
    </row>
    <row r="220" spans="2:4" x14ac:dyDescent="0.4">
      <c r="B220" s="114"/>
      <c r="D220" s="116"/>
    </row>
    <row r="221" spans="2:4" x14ac:dyDescent="0.4">
      <c r="B221" s="114"/>
      <c r="D221" s="116"/>
    </row>
    <row r="222" spans="2:4" x14ac:dyDescent="0.4">
      <c r="B222" s="114"/>
      <c r="D222" s="116"/>
    </row>
    <row r="223" spans="2:4" x14ac:dyDescent="0.4">
      <c r="B223" s="114"/>
      <c r="D223" s="116"/>
    </row>
    <row r="224" spans="2:4" x14ac:dyDescent="0.4">
      <c r="B224" s="114"/>
      <c r="D224" s="116"/>
    </row>
    <row r="225" spans="2:4" x14ac:dyDescent="0.4">
      <c r="B225" s="114"/>
      <c r="D225" s="116"/>
    </row>
    <row r="226" spans="2:4" x14ac:dyDescent="0.4">
      <c r="B226" s="114"/>
      <c r="D226" s="116"/>
    </row>
    <row r="227" spans="2:4" x14ac:dyDescent="0.4">
      <c r="B227" s="114"/>
      <c r="D227" s="116"/>
    </row>
    <row r="228" spans="2:4" x14ac:dyDescent="0.4">
      <c r="B228" s="114"/>
      <c r="D228" s="116"/>
    </row>
    <row r="229" spans="2:4" x14ac:dyDescent="0.4">
      <c r="B229" s="114"/>
      <c r="D229" s="116"/>
    </row>
    <row r="230" spans="2:4" x14ac:dyDescent="0.4">
      <c r="B230" s="114"/>
      <c r="D230" s="116"/>
    </row>
    <row r="231" spans="2:4" x14ac:dyDescent="0.4">
      <c r="B231" s="114"/>
      <c r="D231" s="116"/>
    </row>
    <row r="232" spans="2:4" x14ac:dyDescent="0.4">
      <c r="B232" s="114"/>
      <c r="D232" s="116"/>
    </row>
    <row r="233" spans="2:4" x14ac:dyDescent="0.4">
      <c r="B233" s="114"/>
      <c r="D233" s="116"/>
    </row>
    <row r="234" spans="2:4" x14ac:dyDescent="0.4">
      <c r="B234" s="114"/>
      <c r="D234" s="116"/>
    </row>
    <row r="235" spans="2:4" x14ac:dyDescent="0.4">
      <c r="B235" s="114"/>
      <c r="D235" s="116"/>
    </row>
    <row r="236" spans="2:4" x14ac:dyDescent="0.4">
      <c r="B236" s="114"/>
      <c r="D236" s="116"/>
    </row>
    <row r="237" spans="2:4" x14ac:dyDescent="0.4">
      <c r="B237" s="114"/>
      <c r="D237" s="116"/>
    </row>
    <row r="238" spans="2:4" x14ac:dyDescent="0.4">
      <c r="B238" s="114"/>
      <c r="D238" s="116"/>
    </row>
    <row r="239" spans="2:4" x14ac:dyDescent="0.4">
      <c r="B239" s="114"/>
      <c r="D239" s="116"/>
    </row>
    <row r="240" spans="2:4" x14ac:dyDescent="0.4">
      <c r="B240" s="114"/>
      <c r="D240" s="116"/>
    </row>
    <row r="241" spans="2:4" x14ac:dyDescent="0.4">
      <c r="B241" s="114"/>
      <c r="D241" s="116"/>
    </row>
    <row r="242" spans="2:4" x14ac:dyDescent="0.4">
      <c r="B242" s="114"/>
      <c r="D242" s="116"/>
    </row>
    <row r="243" spans="2:4" x14ac:dyDescent="0.4">
      <c r="B243" s="114"/>
      <c r="D243" s="116"/>
    </row>
    <row r="244" spans="2:4" x14ac:dyDescent="0.4">
      <c r="B244" s="114"/>
      <c r="D244" s="116"/>
    </row>
    <row r="245" spans="2:4" x14ac:dyDescent="0.4">
      <c r="B245" s="114"/>
      <c r="D245" s="116"/>
    </row>
    <row r="246" spans="2:4" x14ac:dyDescent="0.4">
      <c r="B246" s="114"/>
      <c r="D246" s="116"/>
    </row>
    <row r="247" spans="2:4" x14ac:dyDescent="0.4">
      <c r="B247" s="114"/>
      <c r="D247" s="116"/>
    </row>
    <row r="248" spans="2:4" x14ac:dyDescent="0.4">
      <c r="B248" s="114"/>
      <c r="D248" s="116"/>
    </row>
    <row r="249" spans="2:4" x14ac:dyDescent="0.4">
      <c r="B249" s="114"/>
      <c r="D249" s="116"/>
    </row>
    <row r="250" spans="2:4" x14ac:dyDescent="0.4">
      <c r="B250" s="114"/>
      <c r="D250" s="116"/>
    </row>
    <row r="251" spans="2:4" x14ac:dyDescent="0.4">
      <c r="B251" s="114"/>
      <c r="D251" s="116"/>
    </row>
    <row r="252" spans="2:4" x14ac:dyDescent="0.4">
      <c r="B252" s="114"/>
      <c r="D252" s="116"/>
    </row>
    <row r="253" spans="2:4" x14ac:dyDescent="0.4">
      <c r="B253" s="114"/>
      <c r="D253" s="116"/>
    </row>
    <row r="254" spans="2:4" x14ac:dyDescent="0.4">
      <c r="B254" s="114"/>
      <c r="D254" s="116"/>
    </row>
    <row r="255" spans="2:4" x14ac:dyDescent="0.4">
      <c r="B255" s="114"/>
      <c r="D255" s="116"/>
    </row>
    <row r="256" spans="2:4" x14ac:dyDescent="0.4">
      <c r="B256" s="114"/>
      <c r="D256" s="116"/>
    </row>
    <row r="257" spans="2:4" x14ac:dyDescent="0.4">
      <c r="B257" s="114"/>
      <c r="D257" s="116"/>
    </row>
    <row r="258" spans="2:4" x14ac:dyDescent="0.4">
      <c r="B258" s="114"/>
      <c r="D258" s="116"/>
    </row>
    <row r="259" spans="2:4" x14ac:dyDescent="0.4">
      <c r="B259" s="114"/>
      <c r="D259" s="116"/>
    </row>
    <row r="260" spans="2:4" x14ac:dyDescent="0.4">
      <c r="B260" s="114"/>
      <c r="D260" s="116"/>
    </row>
    <row r="261" spans="2:4" x14ac:dyDescent="0.4">
      <c r="B261" s="114"/>
      <c r="D261" s="116"/>
    </row>
    <row r="262" spans="2:4" x14ac:dyDescent="0.4">
      <c r="B262" s="114"/>
      <c r="D262" s="116"/>
    </row>
    <row r="263" spans="2:4" x14ac:dyDescent="0.4">
      <c r="B263" s="114"/>
      <c r="D263" s="116"/>
    </row>
    <row r="264" spans="2:4" x14ac:dyDescent="0.4">
      <c r="B264" s="114"/>
      <c r="D264" s="116"/>
    </row>
    <row r="265" spans="2:4" x14ac:dyDescent="0.4">
      <c r="B265" s="114"/>
      <c r="D265" s="116"/>
    </row>
    <row r="266" spans="2:4" x14ac:dyDescent="0.4">
      <c r="B266" s="114"/>
      <c r="D266" s="116"/>
    </row>
    <row r="267" spans="2:4" x14ac:dyDescent="0.4">
      <c r="B267" s="114"/>
      <c r="D267" s="116"/>
    </row>
    <row r="268" spans="2:4" x14ac:dyDescent="0.4">
      <c r="B268" s="114"/>
      <c r="D268" s="116"/>
    </row>
    <row r="269" spans="2:4" x14ac:dyDescent="0.4">
      <c r="B269" s="114"/>
      <c r="D269" s="116"/>
    </row>
    <row r="270" spans="2:4" x14ac:dyDescent="0.4">
      <c r="B270" s="114"/>
      <c r="D270" s="116"/>
    </row>
    <row r="271" spans="2:4" x14ac:dyDescent="0.4">
      <c r="B271" s="114"/>
      <c r="D271" s="116"/>
    </row>
    <row r="272" spans="2:4" x14ac:dyDescent="0.4">
      <c r="B272" s="114"/>
      <c r="D272" s="116"/>
    </row>
    <row r="273" spans="2:4" x14ac:dyDescent="0.4">
      <c r="B273" s="114"/>
      <c r="D273" s="116"/>
    </row>
    <row r="274" spans="2:4" x14ac:dyDescent="0.4">
      <c r="B274" s="114"/>
      <c r="D274" s="116"/>
    </row>
    <row r="275" spans="2:4" x14ac:dyDescent="0.4">
      <c r="B275" s="114"/>
      <c r="D275" s="116"/>
    </row>
    <row r="276" spans="2:4" x14ac:dyDescent="0.4">
      <c r="B276" s="114"/>
      <c r="D276" s="116"/>
    </row>
    <row r="277" spans="2:4" x14ac:dyDescent="0.4">
      <c r="B277" s="114"/>
      <c r="D277" s="116"/>
    </row>
    <row r="278" spans="2:4" x14ac:dyDescent="0.4">
      <c r="B278" s="114"/>
      <c r="D278" s="116"/>
    </row>
    <row r="279" spans="2:4" x14ac:dyDescent="0.4">
      <c r="B279" s="114"/>
      <c r="D279" s="116"/>
    </row>
    <row r="280" spans="2:4" x14ac:dyDescent="0.4">
      <c r="B280" s="114"/>
      <c r="D280" s="116"/>
    </row>
    <row r="281" spans="2:4" x14ac:dyDescent="0.4">
      <c r="B281" s="114"/>
      <c r="D281" s="116"/>
    </row>
    <row r="282" spans="2:4" x14ac:dyDescent="0.4">
      <c r="B282" s="114"/>
      <c r="D282" s="116"/>
    </row>
    <row r="283" spans="2:4" x14ac:dyDescent="0.4">
      <c r="B283" s="114"/>
      <c r="D283" s="116"/>
    </row>
    <row r="284" spans="2:4" x14ac:dyDescent="0.4">
      <c r="B284" s="114"/>
      <c r="D284" s="116"/>
    </row>
    <row r="285" spans="2:4" x14ac:dyDescent="0.4">
      <c r="B285" s="114"/>
      <c r="D285" s="116"/>
    </row>
    <row r="286" spans="2:4" x14ac:dyDescent="0.4">
      <c r="B286" s="114"/>
      <c r="D286" s="116"/>
    </row>
    <row r="287" spans="2:4" x14ac:dyDescent="0.4">
      <c r="B287" s="114"/>
      <c r="D287" s="116"/>
    </row>
    <row r="288" spans="2:4" x14ac:dyDescent="0.4">
      <c r="B288" s="114"/>
      <c r="D288" s="116"/>
    </row>
    <row r="289" spans="2:4" x14ac:dyDescent="0.4">
      <c r="B289" s="114"/>
      <c r="D289" s="116"/>
    </row>
    <row r="290" spans="2:4" x14ac:dyDescent="0.4">
      <c r="B290" s="114"/>
      <c r="D290" s="116"/>
    </row>
    <row r="291" spans="2:4" x14ac:dyDescent="0.4">
      <c r="B291" s="114"/>
      <c r="D291" s="116"/>
    </row>
    <row r="292" spans="2:4" x14ac:dyDescent="0.4">
      <c r="B292" s="114"/>
      <c r="D292" s="116"/>
    </row>
    <row r="293" spans="2:4" x14ac:dyDescent="0.4">
      <c r="B293" s="114"/>
      <c r="D293" s="116"/>
    </row>
    <row r="294" spans="2:4" x14ac:dyDescent="0.4">
      <c r="B294" s="114"/>
      <c r="D294" s="116"/>
    </row>
    <row r="295" spans="2:4" x14ac:dyDescent="0.4">
      <c r="B295" s="114"/>
      <c r="D295" s="116"/>
    </row>
    <row r="296" spans="2:4" x14ac:dyDescent="0.4">
      <c r="B296" s="114"/>
      <c r="D296" s="116"/>
    </row>
    <row r="297" spans="2:4" x14ac:dyDescent="0.4">
      <c r="B297" s="114"/>
      <c r="D297" s="116"/>
    </row>
    <row r="298" spans="2:4" x14ac:dyDescent="0.4">
      <c r="B298" s="114"/>
      <c r="D298" s="116"/>
    </row>
    <row r="299" spans="2:4" x14ac:dyDescent="0.4">
      <c r="B299" s="114"/>
      <c r="D299" s="116"/>
    </row>
    <row r="300" spans="2:4" x14ac:dyDescent="0.4">
      <c r="B300" s="114"/>
      <c r="D300" s="116"/>
    </row>
    <row r="301" spans="2:4" x14ac:dyDescent="0.4">
      <c r="B301" s="114"/>
      <c r="D301" s="116"/>
    </row>
    <row r="302" spans="2:4" x14ac:dyDescent="0.4">
      <c r="B302" s="114"/>
      <c r="D302" s="116"/>
    </row>
    <row r="303" spans="2:4" x14ac:dyDescent="0.4">
      <c r="B303" s="114"/>
      <c r="D303" s="116"/>
    </row>
    <row r="304" spans="2:4" x14ac:dyDescent="0.4">
      <c r="D304" s="116"/>
    </row>
    <row r="305" spans="2:4" x14ac:dyDescent="0.4">
      <c r="B305" s="94"/>
      <c r="C305" s="94"/>
      <c r="D305" s="116"/>
    </row>
    <row r="306" spans="2:4" x14ac:dyDescent="0.4">
      <c r="B306" s="94"/>
      <c r="C306" s="94"/>
      <c r="D306" s="116"/>
    </row>
    <row r="307" spans="2:4" x14ac:dyDescent="0.4">
      <c r="B307" s="94"/>
      <c r="C307" s="94"/>
      <c r="D307" s="116"/>
    </row>
    <row r="308" spans="2:4" x14ac:dyDescent="0.4">
      <c r="B308" s="94"/>
      <c r="C308" s="94"/>
      <c r="D308" s="116"/>
    </row>
    <row r="309" spans="2:4" x14ac:dyDescent="0.4">
      <c r="B309" s="94"/>
      <c r="C309" s="94"/>
      <c r="D309" s="116"/>
    </row>
    <row r="310" spans="2:4" x14ac:dyDescent="0.4">
      <c r="B310" s="94"/>
      <c r="C310" s="94"/>
      <c r="D310" s="116"/>
    </row>
    <row r="311" spans="2:4" x14ac:dyDescent="0.4">
      <c r="B311" s="94"/>
      <c r="C311" s="94"/>
      <c r="D311" s="116"/>
    </row>
    <row r="312" spans="2:4" x14ac:dyDescent="0.4">
      <c r="B312" s="94"/>
      <c r="C312" s="94"/>
      <c r="D312" s="116"/>
    </row>
    <row r="313" spans="2:4" x14ac:dyDescent="0.4">
      <c r="B313" s="94"/>
      <c r="C313" s="94"/>
      <c r="D313" s="116"/>
    </row>
    <row r="314" spans="2:4" x14ac:dyDescent="0.4">
      <c r="B314" s="94"/>
      <c r="C314" s="94"/>
      <c r="D314" s="116"/>
    </row>
    <row r="315" spans="2:4" x14ac:dyDescent="0.4">
      <c r="B315" s="94"/>
      <c r="C315" s="94"/>
      <c r="D315" s="116"/>
    </row>
    <row r="316" spans="2:4" x14ac:dyDescent="0.4">
      <c r="B316" s="94"/>
      <c r="C316" s="94"/>
      <c r="D316" s="116"/>
    </row>
    <row r="317" spans="2:4" x14ac:dyDescent="0.4">
      <c r="B317" s="94"/>
      <c r="C317" s="94"/>
      <c r="D317" s="116"/>
    </row>
    <row r="318" spans="2:4" x14ac:dyDescent="0.4">
      <c r="B318" s="94"/>
      <c r="C318" s="94"/>
      <c r="D318" s="116"/>
    </row>
    <row r="319" spans="2:4" x14ac:dyDescent="0.4">
      <c r="B319" s="94"/>
      <c r="C319" s="94"/>
      <c r="D319" s="116"/>
    </row>
    <row r="320" spans="2:4" x14ac:dyDescent="0.4">
      <c r="B320" s="94"/>
      <c r="C320" s="94"/>
      <c r="D320" s="116"/>
    </row>
    <row r="321" spans="2:4" x14ac:dyDescent="0.4">
      <c r="B321" s="94"/>
      <c r="C321" s="94"/>
      <c r="D321" s="116"/>
    </row>
    <row r="322" spans="2:4" x14ac:dyDescent="0.4">
      <c r="B322" s="94"/>
      <c r="C322" s="94"/>
      <c r="D322" s="116"/>
    </row>
    <row r="323" spans="2:4" x14ac:dyDescent="0.4">
      <c r="B323" s="94"/>
      <c r="C323" s="94"/>
      <c r="D323" s="116"/>
    </row>
    <row r="324" spans="2:4" x14ac:dyDescent="0.4">
      <c r="B324" s="94"/>
      <c r="C324" s="94"/>
      <c r="D324" s="116"/>
    </row>
    <row r="325" spans="2:4" x14ac:dyDescent="0.4">
      <c r="B325" s="94"/>
      <c r="C325" s="94"/>
      <c r="D325" s="116"/>
    </row>
    <row r="326" spans="2:4" x14ac:dyDescent="0.4">
      <c r="B326" s="94"/>
      <c r="C326" s="94"/>
      <c r="D326" s="116"/>
    </row>
    <row r="327" spans="2:4" x14ac:dyDescent="0.4">
      <c r="B327" s="94"/>
      <c r="C327" s="94"/>
      <c r="D327" s="116"/>
    </row>
    <row r="328" spans="2:4" x14ac:dyDescent="0.4">
      <c r="B328" s="94"/>
      <c r="C328" s="94"/>
      <c r="D328" s="116"/>
    </row>
    <row r="329" spans="2:4" x14ac:dyDescent="0.4">
      <c r="B329" s="94"/>
      <c r="C329" s="94"/>
      <c r="D329" s="116"/>
    </row>
    <row r="330" spans="2:4" x14ac:dyDescent="0.4">
      <c r="B330" s="94"/>
      <c r="C330" s="94"/>
      <c r="D330" s="116"/>
    </row>
    <row r="331" spans="2:4" x14ac:dyDescent="0.4">
      <c r="B331" s="94"/>
      <c r="C331" s="94"/>
      <c r="D331" s="116"/>
    </row>
    <row r="332" spans="2:4" x14ac:dyDescent="0.4">
      <c r="B332" s="94"/>
      <c r="C332" s="94"/>
      <c r="D332" s="116"/>
    </row>
    <row r="333" spans="2:4" x14ac:dyDescent="0.4">
      <c r="B333" s="94"/>
      <c r="C333" s="94"/>
      <c r="D333" s="116"/>
    </row>
    <row r="334" spans="2:4" x14ac:dyDescent="0.4">
      <c r="B334" s="94"/>
      <c r="C334" s="94"/>
      <c r="D334" s="116"/>
    </row>
    <row r="335" spans="2:4" x14ac:dyDescent="0.4">
      <c r="B335" s="94"/>
      <c r="C335" s="94"/>
      <c r="D335" s="116"/>
    </row>
    <row r="336" spans="2:4" x14ac:dyDescent="0.4">
      <c r="B336" s="94"/>
      <c r="C336" s="94"/>
      <c r="D336" s="116"/>
    </row>
    <row r="337" spans="2:4" x14ac:dyDescent="0.4">
      <c r="B337" s="94"/>
      <c r="C337" s="94"/>
      <c r="D337" s="116"/>
    </row>
    <row r="338" spans="2:4" x14ac:dyDescent="0.4">
      <c r="B338" s="94"/>
      <c r="C338" s="94"/>
      <c r="D338" s="116"/>
    </row>
    <row r="339" spans="2:4" x14ac:dyDescent="0.4">
      <c r="B339" s="94"/>
      <c r="C339" s="94"/>
      <c r="D339" s="116"/>
    </row>
    <row r="340" spans="2:4" x14ac:dyDescent="0.4">
      <c r="B340" s="94"/>
      <c r="C340" s="94"/>
      <c r="D340" s="116"/>
    </row>
    <row r="341" spans="2:4" x14ac:dyDescent="0.4">
      <c r="B341" s="94"/>
      <c r="C341" s="94"/>
      <c r="D341" s="116"/>
    </row>
    <row r="342" spans="2:4" x14ac:dyDescent="0.4">
      <c r="B342" s="94"/>
      <c r="C342" s="94"/>
      <c r="D342" s="116"/>
    </row>
    <row r="343" spans="2:4" x14ac:dyDescent="0.4">
      <c r="B343" s="94"/>
      <c r="C343" s="94"/>
      <c r="D343" s="116"/>
    </row>
    <row r="344" spans="2:4" x14ac:dyDescent="0.4">
      <c r="B344" s="94"/>
      <c r="C344" s="94"/>
      <c r="D344" s="116"/>
    </row>
    <row r="345" spans="2:4" x14ac:dyDescent="0.4">
      <c r="B345" s="94"/>
      <c r="C345" s="94"/>
      <c r="D345" s="116"/>
    </row>
  </sheetData>
  <mergeCells count="54">
    <mergeCell ref="B155:D155"/>
    <mergeCell ref="C131:D131"/>
    <mergeCell ref="C133:D133"/>
    <mergeCell ref="C135:D135"/>
    <mergeCell ref="C137:D137"/>
    <mergeCell ref="C139:D139"/>
    <mergeCell ref="C141:D141"/>
    <mergeCell ref="C143:D143"/>
    <mergeCell ref="C145:D145"/>
    <mergeCell ref="C147:D147"/>
    <mergeCell ref="C149:D149"/>
    <mergeCell ref="B154:D154"/>
    <mergeCell ref="C129:D129"/>
    <mergeCell ref="C107:D107"/>
    <mergeCell ref="C109:D109"/>
    <mergeCell ref="C111:D111"/>
    <mergeCell ref="C113:D113"/>
    <mergeCell ref="C115:D115"/>
    <mergeCell ref="C117:D117"/>
    <mergeCell ref="C119:D119"/>
    <mergeCell ref="C121:D121"/>
    <mergeCell ref="C123:D123"/>
    <mergeCell ref="C125:D125"/>
    <mergeCell ref="C127:D127"/>
    <mergeCell ref="C105:D105"/>
    <mergeCell ref="C83:D83"/>
    <mergeCell ref="C85:D85"/>
    <mergeCell ref="C87:D87"/>
    <mergeCell ref="C89:D89"/>
    <mergeCell ref="C91:D91"/>
    <mergeCell ref="C93:D93"/>
    <mergeCell ref="C95:D95"/>
    <mergeCell ref="C97:D97"/>
    <mergeCell ref="C99:D99"/>
    <mergeCell ref="C101:D101"/>
    <mergeCell ref="C103:D103"/>
    <mergeCell ref="C81:D81"/>
    <mergeCell ref="B11:B12"/>
    <mergeCell ref="D11:D12"/>
    <mergeCell ref="B35:D35"/>
    <mergeCell ref="B36:D36"/>
    <mergeCell ref="B46:D46"/>
    <mergeCell ref="B47:D47"/>
    <mergeCell ref="B70:D70"/>
    <mergeCell ref="C73:D73"/>
    <mergeCell ref="C75:D75"/>
    <mergeCell ref="C77:D77"/>
    <mergeCell ref="C79:D79"/>
    <mergeCell ref="B10:D10"/>
    <mergeCell ref="B1:D4"/>
    <mergeCell ref="B5:D5"/>
    <mergeCell ref="B6:D6"/>
    <mergeCell ref="B7:D7"/>
    <mergeCell ref="B8:D8"/>
  </mergeCells>
  <pageMargins left="0.7" right="0.7" top="0.75" bottom="0.75" header="0.3" footer="0.3"/>
  <ignoredErrors>
    <ignoredError sqref="C25:C26"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6818D-8132-8847-BD4C-323A04A90D89}">
  <sheetPr codeName="Hoja4"/>
  <dimension ref="B1:G347"/>
  <sheetViews>
    <sheetView topLeftCell="A89" zoomScale="80" zoomScaleNormal="80" workbookViewId="0">
      <selection activeCell="C90" sqref="C90:D90"/>
    </sheetView>
  </sheetViews>
  <sheetFormatPr defaultColWidth="9.08203125" defaultRowHeight="13.5" x14ac:dyDescent="0.4"/>
  <cols>
    <col min="1" max="1" width="3.08203125" style="1" customWidth="1"/>
    <col min="2" max="2" width="68.5" style="7" customWidth="1"/>
    <col min="3" max="3" width="46.08203125" style="8" customWidth="1"/>
    <col min="4" max="4" width="77.5" style="1" customWidth="1"/>
    <col min="5" max="5" width="14.9140625" style="1" customWidth="1"/>
    <col min="6" max="6" width="25.5" style="1" customWidth="1"/>
    <col min="7" max="16384" width="9.08203125" style="1"/>
  </cols>
  <sheetData>
    <row r="1" spans="2:6" ht="15" customHeight="1" x14ac:dyDescent="0.4">
      <c r="B1" s="188" t="s">
        <v>0</v>
      </c>
      <c r="C1" s="188"/>
      <c r="D1" s="189"/>
    </row>
    <row r="2" spans="2:6" ht="50.25" customHeight="1" x14ac:dyDescent="0.4">
      <c r="B2" s="188"/>
      <c r="C2" s="188"/>
      <c r="D2" s="189"/>
    </row>
    <row r="3" spans="2:6" ht="14.5" x14ac:dyDescent="0.4">
      <c r="B3" s="188"/>
      <c r="C3" s="188"/>
      <c r="D3" s="189"/>
      <c r="F3" s="2" t="s">
        <v>1</v>
      </c>
    </row>
    <row r="4" spans="2:6" ht="15" customHeight="1" thickBot="1" x14ac:dyDescent="0.4">
      <c r="B4" s="188"/>
      <c r="C4" s="188"/>
      <c r="D4" s="189"/>
      <c r="F4" s="3" t="s">
        <v>2</v>
      </c>
    </row>
    <row r="5" spans="2:6" ht="15" thickBot="1" x14ac:dyDescent="0.4">
      <c r="B5" s="190" t="s">
        <v>3</v>
      </c>
      <c r="C5" s="191"/>
      <c r="D5" s="192"/>
      <c r="F5" s="4" t="s">
        <v>4</v>
      </c>
    </row>
    <row r="6" spans="2:6" ht="15" thickBot="1" x14ac:dyDescent="0.45">
      <c r="B6" s="193" t="s">
        <v>5</v>
      </c>
      <c r="C6" s="194"/>
      <c r="D6" s="195"/>
    </row>
    <row r="7" spans="2:6" ht="167.25" customHeight="1" thickBot="1" x14ac:dyDescent="0.45">
      <c r="B7" s="202" t="s">
        <v>6</v>
      </c>
      <c r="C7" s="203"/>
      <c r="D7" s="204"/>
      <c r="E7" s="5"/>
    </row>
    <row r="8" spans="2:6" s="6" customFormat="1" ht="23.5" thickBot="1" x14ac:dyDescent="0.45">
      <c r="B8" s="199" t="s">
        <v>7</v>
      </c>
      <c r="C8" s="200"/>
      <c r="D8" s="201"/>
    </row>
    <row r="9" spans="2:6" ht="14" thickBot="1" x14ac:dyDescent="0.45"/>
    <row r="10" spans="2:6" ht="30" customHeight="1" x14ac:dyDescent="0.4">
      <c r="B10" s="185" t="s">
        <v>8</v>
      </c>
      <c r="C10" s="186"/>
      <c r="D10" s="187"/>
    </row>
    <row r="11" spans="2:6" ht="14.5" x14ac:dyDescent="0.4">
      <c r="B11" s="167" t="s">
        <v>9</v>
      </c>
      <c r="C11" s="9" t="s">
        <v>10</v>
      </c>
      <c r="D11" s="168" t="s">
        <v>11</v>
      </c>
    </row>
    <row r="12" spans="2:6" ht="12.75" customHeight="1" x14ac:dyDescent="0.4">
      <c r="B12" s="167"/>
      <c r="C12" s="10" t="s">
        <v>12</v>
      </c>
      <c r="D12" s="169"/>
    </row>
    <row r="13" spans="2:6" ht="43.5" x14ac:dyDescent="0.4">
      <c r="B13" s="11" t="s">
        <v>13</v>
      </c>
      <c r="C13" s="12" t="s">
        <v>153</v>
      </c>
      <c r="D13" s="13"/>
    </row>
    <row r="14" spans="2:6" ht="14.5" x14ac:dyDescent="0.4">
      <c r="B14" s="11" t="s">
        <v>14</v>
      </c>
      <c r="C14" s="14">
        <v>45383</v>
      </c>
      <c r="D14" s="13" t="s">
        <v>15</v>
      </c>
    </row>
    <row r="15" spans="2:6" ht="14.5" x14ac:dyDescent="0.4">
      <c r="B15" s="11" t="s">
        <v>16</v>
      </c>
      <c r="C15" s="15" t="s">
        <v>166</v>
      </c>
      <c r="D15" s="13"/>
      <c r="E15" s="16"/>
    </row>
    <row r="16" spans="2:6" ht="14.5" x14ac:dyDescent="0.4">
      <c r="B16" s="17" t="s">
        <v>17</v>
      </c>
      <c r="C16" s="117">
        <v>555511941</v>
      </c>
      <c r="D16" s="13"/>
      <c r="E16" s="19"/>
    </row>
    <row r="17" spans="2:5" ht="14.5" x14ac:dyDescent="0.4">
      <c r="B17" s="11" t="s">
        <v>18</v>
      </c>
      <c r="C17" s="15" t="s">
        <v>19</v>
      </c>
      <c r="D17" s="13"/>
      <c r="E17" s="16"/>
    </row>
    <row r="18" spans="2:5" ht="43.5" x14ac:dyDescent="0.4">
      <c r="B18" s="11" t="s">
        <v>20</v>
      </c>
      <c r="C18" s="15" t="s">
        <v>167</v>
      </c>
      <c r="D18" s="13"/>
      <c r="E18" s="16"/>
    </row>
    <row r="19" spans="2:5" ht="14.5" x14ac:dyDescent="0.4">
      <c r="B19" s="11" t="s">
        <v>21</v>
      </c>
      <c r="C19" s="15" t="s">
        <v>168</v>
      </c>
      <c r="D19" s="13"/>
      <c r="E19" s="16"/>
    </row>
    <row r="20" spans="2:5" ht="58" x14ac:dyDescent="0.4">
      <c r="B20" s="11" t="s">
        <v>22</v>
      </c>
      <c r="C20" s="15">
        <v>1</v>
      </c>
      <c r="D20" s="20" t="s">
        <v>23</v>
      </c>
      <c r="E20" s="16"/>
    </row>
    <row r="21" spans="2:5" ht="14.5" x14ac:dyDescent="0.4">
      <c r="B21" s="11" t="s">
        <v>24</v>
      </c>
      <c r="C21" s="15" t="s">
        <v>25</v>
      </c>
      <c r="D21" s="13"/>
    </row>
    <row r="22" spans="2:5" ht="14.5" x14ac:dyDescent="0.4">
      <c r="B22" s="11" t="s">
        <v>26</v>
      </c>
      <c r="C22" s="15">
        <v>97404.28</v>
      </c>
      <c r="D22" s="13"/>
    </row>
    <row r="23" spans="2:5" ht="14.5" x14ac:dyDescent="0.4">
      <c r="B23" s="11" t="s">
        <v>27</v>
      </c>
      <c r="C23" s="15">
        <v>6</v>
      </c>
      <c r="D23" s="13"/>
    </row>
    <row r="24" spans="2:5" ht="14.5" x14ac:dyDescent="0.4">
      <c r="B24" s="11" t="s">
        <v>28</v>
      </c>
      <c r="C24" s="15">
        <v>10</v>
      </c>
      <c r="D24" s="13"/>
    </row>
    <row r="25" spans="2:5" ht="58" x14ac:dyDescent="0.4">
      <c r="B25" s="21" t="s">
        <v>29</v>
      </c>
      <c r="C25" s="119">
        <f>363280376/4325.05</f>
        <v>83994.491624374277</v>
      </c>
      <c r="D25" s="20" t="s">
        <v>369</v>
      </c>
    </row>
    <row r="26" spans="2:5" ht="58" x14ac:dyDescent="0.4">
      <c r="B26" s="11" t="s">
        <v>30</v>
      </c>
      <c r="C26" s="119">
        <f>131604000/4325.05</f>
        <v>30428.318747760139</v>
      </c>
      <c r="D26" s="20" t="s">
        <v>369</v>
      </c>
    </row>
    <row r="27" spans="2:5" ht="58" x14ac:dyDescent="0.4">
      <c r="B27" s="11" t="s">
        <v>31</v>
      </c>
      <c r="C27" s="12" t="s">
        <v>154</v>
      </c>
      <c r="D27" s="13"/>
    </row>
    <row r="28" spans="2:5" ht="14.5" x14ac:dyDescent="0.4">
      <c r="B28" s="11" t="s">
        <v>32</v>
      </c>
      <c r="C28" s="12"/>
      <c r="D28" s="13"/>
    </row>
    <row r="29" spans="2:5" ht="147" customHeight="1" x14ac:dyDescent="0.4">
      <c r="B29" s="11" t="s">
        <v>33</v>
      </c>
      <c r="C29" s="12" t="s">
        <v>155</v>
      </c>
      <c r="D29" s="20" t="s">
        <v>363</v>
      </c>
    </row>
    <row r="30" spans="2:5" ht="147" customHeight="1" x14ac:dyDescent="0.4">
      <c r="B30" s="11" t="s">
        <v>34</v>
      </c>
      <c r="C30" s="12" t="s">
        <v>156</v>
      </c>
      <c r="D30" s="13"/>
    </row>
    <row r="31" spans="2:5" ht="14.5" x14ac:dyDescent="0.4">
      <c r="B31" s="11" t="s">
        <v>35</v>
      </c>
      <c r="C31" s="12">
        <v>4</v>
      </c>
      <c r="D31" s="13"/>
    </row>
    <row r="32" spans="2:5" ht="108" customHeight="1" thickBot="1" x14ac:dyDescent="0.45">
      <c r="B32" s="22" t="s">
        <v>36</v>
      </c>
      <c r="C32" s="23">
        <v>2</v>
      </c>
      <c r="D32" s="24" t="s">
        <v>37</v>
      </c>
      <c r="E32" s="25"/>
    </row>
    <row r="33" spans="2:5" x14ac:dyDescent="0.4">
      <c r="D33" s="1" t="s">
        <v>38</v>
      </c>
    </row>
    <row r="35" spans="2:5" ht="14" thickBot="1" x14ac:dyDescent="0.45"/>
    <row r="36" spans="2:5" s="7" customFormat="1" ht="30" customHeight="1" x14ac:dyDescent="0.4">
      <c r="B36" s="170" t="s">
        <v>39</v>
      </c>
      <c r="C36" s="171"/>
      <c r="D36" s="172"/>
    </row>
    <row r="37" spans="2:5" ht="132.9" customHeight="1" x14ac:dyDescent="0.4">
      <c r="B37" s="173" t="s">
        <v>40</v>
      </c>
      <c r="C37" s="174"/>
      <c r="D37" s="175"/>
    </row>
    <row r="38" spans="2:5" ht="14.5" x14ac:dyDescent="0.4">
      <c r="B38" s="26" t="s">
        <v>41</v>
      </c>
      <c r="C38" s="10" t="s">
        <v>12</v>
      </c>
      <c r="D38" s="27" t="s">
        <v>42</v>
      </c>
    </row>
    <row r="39" spans="2:5" ht="155.25" customHeight="1" x14ac:dyDescent="0.4">
      <c r="B39" s="28" t="s">
        <v>43</v>
      </c>
      <c r="C39" s="29" t="s">
        <v>44</v>
      </c>
      <c r="D39" s="30"/>
    </row>
    <row r="40" spans="2:5" ht="65.25" customHeight="1" x14ac:dyDescent="0.4">
      <c r="B40" s="31" t="s">
        <v>45</v>
      </c>
      <c r="C40" s="32" t="s">
        <v>157</v>
      </c>
      <c r="D40" s="33" t="s">
        <v>158</v>
      </c>
    </row>
    <row r="41" spans="2:5" ht="65.25" customHeight="1" x14ac:dyDescent="0.4">
      <c r="B41" s="31" t="s">
        <v>46</v>
      </c>
      <c r="C41" s="32" t="s">
        <v>159</v>
      </c>
      <c r="D41" s="33" t="s">
        <v>158</v>
      </c>
    </row>
    <row r="42" spans="2:5" ht="65.25" customHeight="1" x14ac:dyDescent="0.4">
      <c r="B42" s="31" t="s">
        <v>47</v>
      </c>
      <c r="C42" s="34"/>
      <c r="D42" s="35"/>
    </row>
    <row r="43" spans="2:5" ht="65.25" customHeight="1" x14ac:dyDescent="0.4">
      <c r="B43" s="31" t="s">
        <v>48</v>
      </c>
      <c r="C43" s="34"/>
      <c r="D43" s="35"/>
    </row>
    <row r="44" spans="2:5" ht="65.25" customHeight="1" thickBot="1" x14ac:dyDescent="0.45">
      <c r="B44" s="36" t="s">
        <v>49</v>
      </c>
      <c r="C44" s="37"/>
      <c r="D44" s="38"/>
    </row>
    <row r="47" spans="2:5" ht="14" thickBot="1" x14ac:dyDescent="0.45"/>
    <row r="48" spans="2:5" ht="30" customHeight="1" x14ac:dyDescent="0.4">
      <c r="B48" s="176" t="s">
        <v>50</v>
      </c>
      <c r="C48" s="177"/>
      <c r="D48" s="178"/>
      <c r="E48" s="39"/>
    </row>
    <row r="49" spans="2:5" ht="36.75" customHeight="1" x14ac:dyDescent="0.4">
      <c r="B49" s="179" t="s">
        <v>51</v>
      </c>
      <c r="C49" s="180"/>
      <c r="D49" s="181"/>
    </row>
    <row r="50" spans="2:5" x14ac:dyDescent="0.4">
      <c r="B50" s="40" t="s">
        <v>9</v>
      </c>
      <c r="C50" s="41" t="s">
        <v>52</v>
      </c>
      <c r="D50" s="42" t="s">
        <v>42</v>
      </c>
      <c r="E50" s="43"/>
    </row>
    <row r="51" spans="2:5" x14ac:dyDescent="0.4">
      <c r="B51" s="44" t="s">
        <v>53</v>
      </c>
      <c r="C51" s="45" t="s">
        <v>54</v>
      </c>
      <c r="D51" s="46"/>
      <c r="E51" s="43"/>
    </row>
    <row r="52" spans="2:5" ht="27" x14ac:dyDescent="0.4">
      <c r="B52" s="47" t="s">
        <v>55</v>
      </c>
      <c r="C52" s="48" t="s">
        <v>56</v>
      </c>
      <c r="D52" s="46"/>
    </row>
    <row r="53" spans="2:5" ht="47.25" customHeight="1" x14ac:dyDescent="0.4">
      <c r="B53" s="47" t="s">
        <v>57</v>
      </c>
      <c r="C53" s="48" t="s">
        <v>58</v>
      </c>
      <c r="D53" s="46"/>
    </row>
    <row r="54" spans="2:5" ht="26.25" customHeight="1" x14ac:dyDescent="0.4">
      <c r="B54" s="47" t="s">
        <v>59</v>
      </c>
      <c r="C54" s="48" t="s">
        <v>60</v>
      </c>
      <c r="D54" s="46"/>
    </row>
    <row r="55" spans="2:5" ht="12.75" customHeight="1" x14ac:dyDescent="0.4">
      <c r="B55" s="47" t="s">
        <v>61</v>
      </c>
      <c r="C55" s="48" t="s">
        <v>62</v>
      </c>
      <c r="D55" s="46"/>
    </row>
    <row r="56" spans="2:5" ht="13.5" customHeight="1" thickBot="1" x14ac:dyDescent="0.45">
      <c r="B56" s="49" t="s">
        <v>63</v>
      </c>
      <c r="C56" s="50" t="s">
        <v>64</v>
      </c>
      <c r="D56" s="51"/>
    </row>
    <row r="57" spans="2:5" ht="67.5" x14ac:dyDescent="0.4">
      <c r="B57" s="52" t="s">
        <v>65</v>
      </c>
      <c r="C57" s="53" t="s">
        <v>160</v>
      </c>
      <c r="D57" s="54"/>
    </row>
    <row r="58" spans="2:5" ht="54" x14ac:dyDescent="0.4">
      <c r="B58" s="55" t="s">
        <v>55</v>
      </c>
      <c r="C58" s="56" t="s">
        <v>161</v>
      </c>
      <c r="D58" s="57"/>
    </row>
    <row r="59" spans="2:5" x14ac:dyDescent="0.4">
      <c r="B59" s="55" t="s">
        <v>57</v>
      </c>
      <c r="C59" s="56"/>
      <c r="D59" s="57"/>
    </row>
    <row r="60" spans="2:5" x14ac:dyDescent="0.4">
      <c r="B60" s="55" t="s">
        <v>59</v>
      </c>
      <c r="C60" s="56"/>
      <c r="D60" s="57"/>
    </row>
    <row r="61" spans="2:5" x14ac:dyDescent="0.4">
      <c r="B61" s="55" t="s">
        <v>61</v>
      </c>
      <c r="C61" s="56"/>
      <c r="D61" s="57"/>
    </row>
    <row r="62" spans="2:5" ht="14" thickBot="1" x14ac:dyDescent="0.45">
      <c r="B62" s="58" t="s">
        <v>63</v>
      </c>
      <c r="C62" s="59"/>
      <c r="D62" s="60"/>
    </row>
    <row r="63" spans="2:5" x14ac:dyDescent="0.4">
      <c r="B63" s="52" t="s">
        <v>66</v>
      </c>
      <c r="C63" s="53"/>
      <c r="D63" s="54"/>
    </row>
    <row r="64" spans="2:5" x14ac:dyDescent="0.4">
      <c r="B64" s="55" t="s">
        <v>55</v>
      </c>
      <c r="C64" s="56"/>
      <c r="D64" s="57"/>
    </row>
    <row r="65" spans="2:5" x14ac:dyDescent="0.4">
      <c r="B65" s="55" t="s">
        <v>57</v>
      </c>
      <c r="C65" s="56"/>
      <c r="D65" s="57"/>
    </row>
    <row r="66" spans="2:5" x14ac:dyDescent="0.4">
      <c r="B66" s="55" t="s">
        <v>59</v>
      </c>
      <c r="C66" s="56"/>
      <c r="D66" s="57"/>
    </row>
    <row r="67" spans="2:5" x14ac:dyDescent="0.4">
      <c r="B67" s="55" t="s">
        <v>61</v>
      </c>
      <c r="C67" s="56"/>
      <c r="D67" s="57"/>
    </row>
    <row r="68" spans="2:5" ht="14" thickBot="1" x14ac:dyDescent="0.45">
      <c r="B68" s="58" t="s">
        <v>63</v>
      </c>
      <c r="C68" s="59"/>
      <c r="D68" s="60"/>
    </row>
    <row r="71" spans="2:5" ht="14" thickBot="1" x14ac:dyDescent="0.45"/>
    <row r="72" spans="2:5" ht="30" customHeight="1" x14ac:dyDescent="0.4">
      <c r="B72" s="61" t="s">
        <v>67</v>
      </c>
      <c r="C72" s="62"/>
      <c r="D72" s="63"/>
      <c r="E72" s="43"/>
    </row>
    <row r="73" spans="2:5" ht="28.5" customHeight="1" x14ac:dyDescent="0.4">
      <c r="B73" s="182" t="s">
        <v>68</v>
      </c>
      <c r="C73" s="183"/>
      <c r="D73" s="184"/>
      <c r="E73" s="43"/>
    </row>
    <row r="74" spans="2:5" ht="14.5" x14ac:dyDescent="0.4">
      <c r="B74" s="64" t="s">
        <v>9</v>
      </c>
      <c r="C74" s="65" t="s">
        <v>69</v>
      </c>
      <c r="D74" s="66" t="s">
        <v>70</v>
      </c>
      <c r="E74" s="43"/>
    </row>
    <row r="75" spans="2:5" ht="116" x14ac:dyDescent="0.4">
      <c r="B75" s="11" t="s">
        <v>71</v>
      </c>
      <c r="C75" s="67">
        <v>3</v>
      </c>
      <c r="D75" s="68" t="s">
        <v>72</v>
      </c>
      <c r="E75" s="43"/>
    </row>
    <row r="76" spans="2:5" ht="96" customHeight="1" x14ac:dyDescent="0.4">
      <c r="B76" s="11" t="s">
        <v>73</v>
      </c>
      <c r="C76" s="152" t="s">
        <v>74</v>
      </c>
      <c r="D76" s="153"/>
    </row>
    <row r="77" spans="2:5" ht="101.5" x14ac:dyDescent="0.4">
      <c r="B77" s="11" t="s">
        <v>75</v>
      </c>
      <c r="C77" s="67">
        <v>3</v>
      </c>
      <c r="D77" s="68" t="s">
        <v>76</v>
      </c>
      <c r="E77" s="124"/>
    </row>
    <row r="78" spans="2:5" ht="305.25" customHeight="1" x14ac:dyDescent="0.4">
      <c r="B78" s="11" t="s">
        <v>73</v>
      </c>
      <c r="C78" s="152" t="s">
        <v>169</v>
      </c>
      <c r="D78" s="153"/>
    </row>
    <row r="79" spans="2:5" ht="130.5" x14ac:dyDescent="0.4">
      <c r="B79" s="11" t="s">
        <v>77</v>
      </c>
      <c r="C79" s="67">
        <v>2</v>
      </c>
      <c r="D79" s="68" t="s">
        <v>78</v>
      </c>
    </row>
    <row r="80" spans="2:5" ht="305.25" customHeight="1" x14ac:dyDescent="0.4">
      <c r="B80" s="11" t="s">
        <v>73</v>
      </c>
      <c r="C80" s="152" t="s">
        <v>170</v>
      </c>
      <c r="D80" s="153"/>
    </row>
    <row r="81" spans="2:5" ht="87" x14ac:dyDescent="0.4">
      <c r="B81" s="11" t="s">
        <v>79</v>
      </c>
      <c r="C81" s="67">
        <v>3</v>
      </c>
      <c r="D81" s="68" t="s">
        <v>80</v>
      </c>
      <c r="E81" s="124"/>
    </row>
    <row r="82" spans="2:5" ht="305.25" customHeight="1" x14ac:dyDescent="0.4">
      <c r="B82" s="11" t="s">
        <v>73</v>
      </c>
      <c r="C82" s="152" t="s">
        <v>171</v>
      </c>
      <c r="D82" s="153"/>
    </row>
    <row r="83" spans="2:5" ht="159.5" x14ac:dyDescent="0.4">
      <c r="B83" s="11" t="s">
        <v>81</v>
      </c>
      <c r="C83" s="67">
        <v>3</v>
      </c>
      <c r="D83" s="68" t="s">
        <v>82</v>
      </c>
    </row>
    <row r="84" spans="2:5" ht="305.25" customHeight="1" x14ac:dyDescent="0.4">
      <c r="B84" s="11" t="s">
        <v>73</v>
      </c>
      <c r="C84" s="152" t="s">
        <v>172</v>
      </c>
      <c r="D84" s="153"/>
    </row>
    <row r="85" spans="2:5" ht="132.9" customHeight="1" x14ac:dyDescent="0.4">
      <c r="B85" s="11" t="s">
        <v>83</v>
      </c>
      <c r="C85" s="67">
        <v>1</v>
      </c>
      <c r="D85" s="68" t="s">
        <v>84</v>
      </c>
    </row>
    <row r="86" spans="2:5" ht="303.89999999999998" customHeight="1" x14ac:dyDescent="0.4">
      <c r="B86" s="11" t="s">
        <v>73</v>
      </c>
      <c r="C86" s="152" t="s">
        <v>173</v>
      </c>
      <c r="D86" s="153"/>
    </row>
    <row r="87" spans="2:5" ht="87" x14ac:dyDescent="0.4">
      <c r="B87" s="11" t="s">
        <v>85</v>
      </c>
      <c r="C87" s="67">
        <v>2</v>
      </c>
      <c r="D87" s="68" t="s">
        <v>86</v>
      </c>
      <c r="E87" s="126"/>
    </row>
    <row r="88" spans="2:5" ht="305.25" customHeight="1" x14ac:dyDescent="0.4">
      <c r="B88" s="11" t="s">
        <v>73</v>
      </c>
      <c r="C88" s="152" t="s">
        <v>174</v>
      </c>
      <c r="D88" s="153"/>
    </row>
    <row r="89" spans="2:5" ht="29" x14ac:dyDescent="0.4">
      <c r="B89" s="11" t="s">
        <v>87</v>
      </c>
      <c r="C89" s="67">
        <v>1</v>
      </c>
      <c r="D89" s="68" t="s">
        <v>88</v>
      </c>
      <c r="E89" s="43"/>
    </row>
    <row r="90" spans="2:5" ht="348.65" customHeight="1" x14ac:dyDescent="0.4">
      <c r="B90" s="11" t="s">
        <v>73</v>
      </c>
      <c r="C90" s="154" t="s">
        <v>175</v>
      </c>
      <c r="D90" s="155"/>
    </row>
    <row r="91" spans="2:5" ht="29" x14ac:dyDescent="0.4">
      <c r="B91" s="11" t="s">
        <v>89</v>
      </c>
      <c r="C91" s="67">
        <v>1</v>
      </c>
      <c r="D91" s="68" t="s">
        <v>88</v>
      </c>
      <c r="E91" s="43"/>
    </row>
    <row r="92" spans="2:5" ht="96" customHeight="1" x14ac:dyDescent="0.4">
      <c r="B92" s="11" t="s">
        <v>73</v>
      </c>
      <c r="C92" s="152" t="s">
        <v>90</v>
      </c>
      <c r="D92" s="153"/>
    </row>
    <row r="93" spans="2:5" ht="29" x14ac:dyDescent="0.4">
      <c r="B93" s="11" t="s">
        <v>91</v>
      </c>
      <c r="C93" s="67">
        <v>0</v>
      </c>
      <c r="D93" s="68" t="s">
        <v>88</v>
      </c>
      <c r="E93" s="43"/>
    </row>
    <row r="94" spans="2:5" ht="306" customHeight="1" x14ac:dyDescent="0.4">
      <c r="B94" s="11" t="s">
        <v>73</v>
      </c>
      <c r="C94" s="154" t="s">
        <v>176</v>
      </c>
      <c r="D94" s="155"/>
    </row>
    <row r="95" spans="2:5" ht="58" x14ac:dyDescent="0.4">
      <c r="B95" s="11" t="s">
        <v>92</v>
      </c>
      <c r="C95" s="67">
        <v>2</v>
      </c>
      <c r="D95" s="68" t="s">
        <v>93</v>
      </c>
    </row>
    <row r="96" spans="2:5" ht="216" customHeight="1" x14ac:dyDescent="0.4">
      <c r="B96" s="11" t="s">
        <v>73</v>
      </c>
      <c r="C96" s="152" t="s">
        <v>177</v>
      </c>
      <c r="D96" s="153"/>
    </row>
    <row r="97" spans="2:5" ht="116" x14ac:dyDescent="0.4">
      <c r="B97" s="11" t="s">
        <v>94</v>
      </c>
      <c r="C97" s="67">
        <v>1</v>
      </c>
      <c r="D97" s="68" t="s">
        <v>95</v>
      </c>
    </row>
    <row r="98" spans="2:5" ht="305.25" customHeight="1" x14ac:dyDescent="0.4">
      <c r="B98" s="11" t="s">
        <v>73</v>
      </c>
      <c r="C98" s="152" t="s">
        <v>178</v>
      </c>
      <c r="D98" s="153"/>
    </row>
    <row r="99" spans="2:5" ht="87" x14ac:dyDescent="0.4">
      <c r="B99" s="11" t="s">
        <v>96</v>
      </c>
      <c r="C99" s="67">
        <v>2</v>
      </c>
      <c r="D99" s="68" t="s">
        <v>97</v>
      </c>
    </row>
    <row r="100" spans="2:5" ht="305.25" customHeight="1" x14ac:dyDescent="0.4">
      <c r="B100" s="11" t="s">
        <v>73</v>
      </c>
      <c r="C100" s="152" t="s">
        <v>179</v>
      </c>
      <c r="D100" s="153"/>
    </row>
    <row r="101" spans="2:5" ht="101.5" x14ac:dyDescent="0.4">
      <c r="B101" s="11" t="s">
        <v>98</v>
      </c>
      <c r="C101" s="67">
        <v>1</v>
      </c>
      <c r="D101" s="68" t="s">
        <v>99</v>
      </c>
    </row>
    <row r="102" spans="2:5" ht="305.25" customHeight="1" x14ac:dyDescent="0.4">
      <c r="B102" s="11" t="s">
        <v>73</v>
      </c>
      <c r="C102" s="152" t="s">
        <v>178</v>
      </c>
      <c r="D102" s="153"/>
    </row>
    <row r="103" spans="2:5" ht="116" x14ac:dyDescent="0.4">
      <c r="B103" s="11" t="s">
        <v>100</v>
      </c>
      <c r="C103" s="67">
        <v>3</v>
      </c>
      <c r="D103" s="68" t="s">
        <v>101</v>
      </c>
    </row>
    <row r="104" spans="2:5" ht="305.25" customHeight="1" x14ac:dyDescent="0.4">
      <c r="B104" s="11" t="s">
        <v>73</v>
      </c>
      <c r="C104" s="152" t="s">
        <v>180</v>
      </c>
      <c r="D104" s="153"/>
    </row>
    <row r="105" spans="2:5" ht="58" x14ac:dyDescent="0.4">
      <c r="B105" s="11" t="s">
        <v>102</v>
      </c>
      <c r="C105" s="67">
        <v>2</v>
      </c>
      <c r="D105" s="68" t="s">
        <v>103</v>
      </c>
    </row>
    <row r="106" spans="2:5" ht="305.25" customHeight="1" x14ac:dyDescent="0.4">
      <c r="B106" s="11" t="s">
        <v>73</v>
      </c>
      <c r="C106" s="152" t="s">
        <v>181</v>
      </c>
      <c r="D106" s="153"/>
    </row>
    <row r="107" spans="2:5" ht="72.5" x14ac:dyDescent="0.4">
      <c r="B107" s="11" t="s">
        <v>104</v>
      </c>
      <c r="C107" s="67">
        <v>2</v>
      </c>
      <c r="D107" s="68" t="s">
        <v>105</v>
      </c>
    </row>
    <row r="108" spans="2:5" ht="305.25" customHeight="1" x14ac:dyDescent="0.4">
      <c r="B108" s="11" t="s">
        <v>73</v>
      </c>
      <c r="C108" s="152" t="s">
        <v>182</v>
      </c>
      <c r="D108" s="153"/>
    </row>
    <row r="109" spans="2:5" ht="101.5" x14ac:dyDescent="0.4">
      <c r="B109" s="11" t="s">
        <v>106</v>
      </c>
      <c r="C109" s="67">
        <v>3</v>
      </c>
      <c r="D109" s="68" t="s">
        <v>107</v>
      </c>
      <c r="E109" s="124"/>
    </row>
    <row r="110" spans="2:5" ht="305.25" customHeight="1" x14ac:dyDescent="0.4">
      <c r="B110" s="11" t="s">
        <v>73</v>
      </c>
      <c r="C110" s="152" t="s">
        <v>183</v>
      </c>
      <c r="D110" s="153"/>
    </row>
    <row r="111" spans="2:5" ht="116" x14ac:dyDescent="0.4">
      <c r="B111" s="11" t="s">
        <v>108</v>
      </c>
      <c r="C111" s="67">
        <v>2</v>
      </c>
      <c r="D111" s="68" t="s">
        <v>109</v>
      </c>
      <c r="E111" s="124"/>
    </row>
    <row r="112" spans="2:5" ht="305.25" customHeight="1" x14ac:dyDescent="0.4">
      <c r="B112" s="11" t="s">
        <v>73</v>
      </c>
      <c r="C112" s="152" t="s">
        <v>183</v>
      </c>
      <c r="D112" s="153"/>
    </row>
    <row r="113" spans="2:5" ht="72.5" x14ac:dyDescent="0.4">
      <c r="B113" s="11" t="s">
        <v>110</v>
      </c>
      <c r="C113" s="67">
        <v>2</v>
      </c>
      <c r="D113" s="68" t="s">
        <v>111</v>
      </c>
    </row>
    <row r="114" spans="2:5" ht="305.25" customHeight="1" x14ac:dyDescent="0.4">
      <c r="B114" s="11" t="s">
        <v>73</v>
      </c>
      <c r="C114" s="152" t="s">
        <v>184</v>
      </c>
      <c r="D114" s="153"/>
    </row>
    <row r="115" spans="2:5" ht="72.5" x14ac:dyDescent="0.4">
      <c r="B115" s="11" t="s">
        <v>112</v>
      </c>
      <c r="C115" s="67">
        <v>2</v>
      </c>
      <c r="D115" s="68" t="s">
        <v>113</v>
      </c>
    </row>
    <row r="116" spans="2:5" ht="305.25" customHeight="1" x14ac:dyDescent="0.4">
      <c r="B116" s="11" t="s">
        <v>73</v>
      </c>
      <c r="C116" s="152" t="s">
        <v>185</v>
      </c>
      <c r="D116" s="153"/>
    </row>
    <row r="117" spans="2:5" ht="58" x14ac:dyDescent="0.4">
      <c r="B117" s="11" t="s">
        <v>114</v>
      </c>
      <c r="C117" s="67">
        <v>2</v>
      </c>
      <c r="D117" s="68" t="s">
        <v>115</v>
      </c>
    </row>
    <row r="118" spans="2:5" ht="305.25" customHeight="1" x14ac:dyDescent="0.4">
      <c r="B118" s="11" t="s">
        <v>73</v>
      </c>
      <c r="C118" s="152" t="s">
        <v>185</v>
      </c>
      <c r="D118" s="153"/>
    </row>
    <row r="119" spans="2:5" ht="72.5" x14ac:dyDescent="0.4">
      <c r="B119" s="11" t="s">
        <v>116</v>
      </c>
      <c r="C119" s="69">
        <v>2</v>
      </c>
      <c r="D119" s="68" t="s">
        <v>117</v>
      </c>
    </row>
    <row r="120" spans="2:5" ht="305.25" customHeight="1" x14ac:dyDescent="0.4">
      <c r="B120" s="11" t="s">
        <v>73</v>
      </c>
      <c r="C120" s="156" t="s">
        <v>162</v>
      </c>
      <c r="D120" s="157"/>
    </row>
    <row r="121" spans="2:5" ht="116" x14ac:dyDescent="0.4">
      <c r="B121" s="11" t="s">
        <v>118</v>
      </c>
      <c r="C121" s="67">
        <v>2</v>
      </c>
      <c r="D121" s="68" t="s">
        <v>119</v>
      </c>
    </row>
    <row r="122" spans="2:5" ht="305.25" customHeight="1" x14ac:dyDescent="0.4">
      <c r="B122" s="11" t="s">
        <v>73</v>
      </c>
      <c r="C122" s="152" t="s">
        <v>186</v>
      </c>
      <c r="D122" s="153"/>
    </row>
    <row r="123" spans="2:5" ht="72.5" x14ac:dyDescent="0.4">
      <c r="B123" s="11" t="s">
        <v>120</v>
      </c>
      <c r="C123" s="67">
        <v>1</v>
      </c>
      <c r="D123" s="68" t="s">
        <v>88</v>
      </c>
      <c r="E123" s="43"/>
    </row>
    <row r="124" spans="2:5" ht="96" customHeight="1" x14ac:dyDescent="0.4">
      <c r="B124" s="11" t="s">
        <v>73</v>
      </c>
      <c r="C124" s="152" t="s">
        <v>121</v>
      </c>
      <c r="D124" s="153"/>
    </row>
    <row r="125" spans="2:5" ht="58" x14ac:dyDescent="0.4">
      <c r="B125" s="11" t="s">
        <v>122</v>
      </c>
      <c r="C125" s="67">
        <v>1</v>
      </c>
      <c r="D125" s="68" t="s">
        <v>88</v>
      </c>
      <c r="E125" s="25"/>
    </row>
    <row r="126" spans="2:5" ht="305.25" customHeight="1" x14ac:dyDescent="0.4">
      <c r="B126" s="11" t="s">
        <v>73</v>
      </c>
      <c r="C126" s="152" t="s">
        <v>187</v>
      </c>
      <c r="D126" s="153"/>
    </row>
    <row r="127" spans="2:5" ht="72.5" x14ac:dyDescent="0.4">
      <c r="B127" s="11" t="s">
        <v>123</v>
      </c>
      <c r="C127" s="67">
        <v>1</v>
      </c>
      <c r="D127" s="68" t="s">
        <v>88</v>
      </c>
      <c r="E127" s="70"/>
    </row>
    <row r="128" spans="2:5" ht="305.25" customHeight="1" x14ac:dyDescent="0.4">
      <c r="B128" s="11" t="s">
        <v>73</v>
      </c>
      <c r="C128" s="152" t="s">
        <v>188</v>
      </c>
      <c r="D128" s="153"/>
    </row>
    <row r="129" spans="2:5" ht="116" x14ac:dyDescent="0.4">
      <c r="B129" s="11" t="s">
        <v>124</v>
      </c>
      <c r="C129" s="67">
        <v>2</v>
      </c>
      <c r="D129" s="68" t="s">
        <v>125</v>
      </c>
    </row>
    <row r="130" spans="2:5" ht="305.25" customHeight="1" x14ac:dyDescent="0.4">
      <c r="B130" s="11" t="s">
        <v>73</v>
      </c>
      <c r="C130" s="152" t="s">
        <v>189</v>
      </c>
      <c r="D130" s="153"/>
    </row>
    <row r="131" spans="2:5" ht="116" x14ac:dyDescent="0.4">
      <c r="B131" s="11" t="s">
        <v>126</v>
      </c>
      <c r="C131" s="67">
        <v>3</v>
      </c>
      <c r="D131" s="68" t="s">
        <v>127</v>
      </c>
    </row>
    <row r="132" spans="2:5" ht="305.25" customHeight="1" x14ac:dyDescent="0.4">
      <c r="B132" s="11" t="s">
        <v>73</v>
      </c>
      <c r="C132" s="152" t="s">
        <v>190</v>
      </c>
      <c r="D132" s="153"/>
    </row>
    <row r="133" spans="2:5" ht="116" x14ac:dyDescent="0.4">
      <c r="B133" s="11" t="s">
        <v>128</v>
      </c>
      <c r="C133" s="67">
        <v>1</v>
      </c>
      <c r="D133" s="68" t="s">
        <v>129</v>
      </c>
      <c r="E133" s="126"/>
    </row>
    <row r="134" spans="2:5" ht="305.25" customHeight="1" x14ac:dyDescent="0.4">
      <c r="B134" s="11" t="s">
        <v>73</v>
      </c>
      <c r="C134" s="152" t="s">
        <v>191</v>
      </c>
      <c r="D134" s="153"/>
    </row>
    <row r="135" spans="2:5" ht="43.5" x14ac:dyDescent="0.4">
      <c r="B135" s="11" t="s">
        <v>130</v>
      </c>
      <c r="C135" s="67">
        <v>1</v>
      </c>
      <c r="D135" s="68" t="s">
        <v>88</v>
      </c>
      <c r="E135" s="43"/>
    </row>
    <row r="136" spans="2:5" ht="305.25" customHeight="1" x14ac:dyDescent="0.4">
      <c r="B136" s="11" t="s">
        <v>73</v>
      </c>
      <c r="C136" s="152" t="s">
        <v>189</v>
      </c>
      <c r="D136" s="153"/>
    </row>
    <row r="137" spans="2:5" ht="29" x14ac:dyDescent="0.4">
      <c r="B137" s="11" t="s">
        <v>131</v>
      </c>
      <c r="C137" s="67">
        <v>0</v>
      </c>
      <c r="D137" s="68" t="s">
        <v>88</v>
      </c>
      <c r="E137" s="127"/>
    </row>
    <row r="138" spans="2:5" ht="305.25" customHeight="1" x14ac:dyDescent="0.4">
      <c r="B138" s="11" t="s">
        <v>73</v>
      </c>
      <c r="C138" s="152" t="s">
        <v>192</v>
      </c>
      <c r="D138" s="153"/>
    </row>
    <row r="139" spans="2:5" ht="29" x14ac:dyDescent="0.4">
      <c r="B139" s="11" t="s">
        <v>132</v>
      </c>
      <c r="C139" s="67">
        <v>1</v>
      </c>
      <c r="D139" s="68" t="s">
        <v>88</v>
      </c>
      <c r="E139" s="128"/>
    </row>
    <row r="140" spans="2:5" ht="305.25" customHeight="1" x14ac:dyDescent="0.4">
      <c r="B140" s="11" t="s">
        <v>73</v>
      </c>
      <c r="C140" s="152" t="s">
        <v>193</v>
      </c>
      <c r="D140" s="153"/>
    </row>
    <row r="141" spans="2:5" ht="87" x14ac:dyDescent="0.4">
      <c r="B141" s="11" t="s">
        <v>133</v>
      </c>
      <c r="C141" s="67">
        <v>1</v>
      </c>
      <c r="D141" s="68" t="s">
        <v>134</v>
      </c>
      <c r="E141" s="126"/>
    </row>
    <row r="142" spans="2:5" ht="305.25" customHeight="1" x14ac:dyDescent="0.4">
      <c r="B142" s="11" t="s">
        <v>73</v>
      </c>
      <c r="C142" s="152" t="s">
        <v>194</v>
      </c>
      <c r="D142" s="153"/>
    </row>
    <row r="143" spans="2:5" ht="101.5" x14ac:dyDescent="0.4">
      <c r="B143" s="11" t="s">
        <v>135</v>
      </c>
      <c r="C143" s="67">
        <v>1</v>
      </c>
      <c r="D143" s="68" t="s">
        <v>136</v>
      </c>
    </row>
    <row r="144" spans="2:5" ht="305.25" customHeight="1" x14ac:dyDescent="0.4">
      <c r="B144" s="11" t="s">
        <v>73</v>
      </c>
      <c r="C144" s="152" t="s">
        <v>178</v>
      </c>
      <c r="D144" s="153"/>
    </row>
    <row r="145" spans="2:7" ht="72.5" x14ac:dyDescent="0.4">
      <c r="B145" s="11" t="s">
        <v>137</v>
      </c>
      <c r="C145" s="69"/>
      <c r="D145" s="68" t="s">
        <v>138</v>
      </c>
    </row>
    <row r="146" spans="2:7" ht="66.650000000000006" customHeight="1" x14ac:dyDescent="0.4">
      <c r="B146" s="11" t="s">
        <v>73</v>
      </c>
      <c r="C146" s="156" t="s">
        <v>163</v>
      </c>
      <c r="D146" s="157"/>
    </row>
    <row r="147" spans="2:7" ht="116" x14ac:dyDescent="0.4">
      <c r="B147" s="11" t="s">
        <v>139</v>
      </c>
      <c r="C147" s="69"/>
      <c r="D147" s="68" t="s">
        <v>140</v>
      </c>
    </row>
    <row r="148" spans="2:7" ht="59.4" customHeight="1" x14ac:dyDescent="0.4">
      <c r="B148" s="11" t="s">
        <v>73</v>
      </c>
      <c r="C148" s="156" t="s">
        <v>163</v>
      </c>
      <c r="D148" s="157"/>
    </row>
    <row r="149" spans="2:7" ht="87" x14ac:dyDescent="0.4">
      <c r="B149" s="11" t="s">
        <v>141</v>
      </c>
      <c r="C149" s="69"/>
      <c r="D149" s="68" t="s">
        <v>142</v>
      </c>
    </row>
    <row r="150" spans="2:7" ht="52.25" customHeight="1" x14ac:dyDescent="0.4">
      <c r="B150" s="11" t="s">
        <v>73</v>
      </c>
      <c r="C150" s="156" t="s">
        <v>163</v>
      </c>
      <c r="D150" s="157"/>
    </row>
    <row r="151" spans="2:7" ht="58" x14ac:dyDescent="0.4">
      <c r="B151" s="11" t="s">
        <v>143</v>
      </c>
      <c r="C151" s="67">
        <v>2</v>
      </c>
      <c r="D151" s="71" t="s">
        <v>144</v>
      </c>
      <c r="E151" s="70"/>
    </row>
    <row r="152" spans="2:7" ht="14.5" x14ac:dyDescent="0.4">
      <c r="B152" s="11" t="s">
        <v>73</v>
      </c>
      <c r="C152" s="158" t="s">
        <v>145</v>
      </c>
      <c r="D152" s="159"/>
      <c r="E152" s="70"/>
    </row>
    <row r="153" spans="2:7" ht="19.5" thickBot="1" x14ac:dyDescent="0.45">
      <c r="B153" s="72" t="s">
        <v>146</v>
      </c>
      <c r="C153" s="73">
        <f>SUM(C75:D151)</f>
        <v>62</v>
      </c>
      <c r="D153" s="74" t="s">
        <v>147</v>
      </c>
      <c r="E153" s="70"/>
    </row>
    <row r="154" spans="2:7" x14ac:dyDescent="0.4">
      <c r="B154" s="75"/>
      <c r="C154" s="76"/>
      <c r="D154" s="77"/>
      <c r="E154" s="78"/>
    </row>
    <row r="155" spans="2:7" ht="14" thickBot="1" x14ac:dyDescent="0.45">
      <c r="B155" s="75"/>
      <c r="C155" s="76"/>
      <c r="D155" s="77"/>
      <c r="E155" s="78"/>
    </row>
    <row r="156" spans="2:7" ht="30" customHeight="1" x14ac:dyDescent="0.4">
      <c r="B156" s="160" t="s">
        <v>148</v>
      </c>
      <c r="C156" s="161"/>
      <c r="D156" s="162"/>
      <c r="E156" s="25"/>
      <c r="F156" s="79"/>
      <c r="G156" s="80"/>
    </row>
    <row r="157" spans="2:7" ht="56.25" customHeight="1" x14ac:dyDescent="0.4">
      <c r="B157" s="147" t="s">
        <v>149</v>
      </c>
      <c r="C157" s="148"/>
      <c r="D157" s="149"/>
      <c r="E157" s="25"/>
      <c r="F157" s="79"/>
      <c r="G157" s="80"/>
    </row>
    <row r="158" spans="2:7" ht="24.75" customHeight="1" x14ac:dyDescent="0.4">
      <c r="B158" s="81" t="s">
        <v>41</v>
      </c>
      <c r="C158" s="82" t="s">
        <v>150</v>
      </c>
      <c r="D158" s="83"/>
    </row>
    <row r="159" spans="2:7" ht="78.75" customHeight="1" x14ac:dyDescent="0.4">
      <c r="B159" s="84" t="s">
        <v>151</v>
      </c>
      <c r="C159" s="85" t="s">
        <v>152</v>
      </c>
      <c r="D159" s="86"/>
    </row>
    <row r="160" spans="2:7" ht="98.25" customHeight="1" x14ac:dyDescent="0.4">
      <c r="B160" s="87" t="s">
        <v>45</v>
      </c>
      <c r="C160" s="88" t="s">
        <v>164</v>
      </c>
      <c r="D160" s="89"/>
    </row>
    <row r="161" spans="2:4" ht="98.25" customHeight="1" x14ac:dyDescent="0.4">
      <c r="B161" s="87" t="s">
        <v>46</v>
      </c>
      <c r="C161" s="88" t="s">
        <v>165</v>
      </c>
      <c r="D161" s="89"/>
    </row>
    <row r="162" spans="2:4" ht="98.25" customHeight="1" x14ac:dyDescent="0.4">
      <c r="B162" s="87" t="s">
        <v>47</v>
      </c>
      <c r="C162" s="88"/>
      <c r="D162" s="89"/>
    </row>
    <row r="163" spans="2:4" ht="98.25" customHeight="1" x14ac:dyDescent="0.4">
      <c r="B163" s="87" t="s">
        <v>48</v>
      </c>
      <c r="C163" s="88"/>
      <c r="D163" s="89"/>
    </row>
    <row r="164" spans="2:4" ht="98.25" customHeight="1" thickBot="1" x14ac:dyDescent="0.45">
      <c r="B164" s="90" t="s">
        <v>49</v>
      </c>
      <c r="C164" s="91"/>
      <c r="D164" s="92"/>
    </row>
    <row r="165" spans="2:4" x14ac:dyDescent="0.4">
      <c r="B165" s="75"/>
      <c r="D165" s="93"/>
    </row>
    <row r="166" spans="2:4" x14ac:dyDescent="0.4">
      <c r="B166" s="75"/>
      <c r="D166" s="93"/>
    </row>
    <row r="167" spans="2:4" x14ac:dyDescent="0.4">
      <c r="B167" s="75"/>
      <c r="D167" s="93"/>
    </row>
    <row r="168" spans="2:4" x14ac:dyDescent="0.4">
      <c r="B168" s="75"/>
      <c r="D168" s="93"/>
    </row>
    <row r="169" spans="2:4" x14ac:dyDescent="0.4">
      <c r="B169" s="75"/>
      <c r="D169" s="93"/>
    </row>
    <row r="170" spans="2:4" x14ac:dyDescent="0.4">
      <c r="B170" s="75"/>
      <c r="D170" s="93"/>
    </row>
    <row r="171" spans="2:4" x14ac:dyDescent="0.4">
      <c r="B171" s="75"/>
      <c r="D171" s="93"/>
    </row>
    <row r="172" spans="2:4" x14ac:dyDescent="0.4">
      <c r="B172" s="75"/>
      <c r="D172" s="93"/>
    </row>
    <row r="173" spans="2:4" x14ac:dyDescent="0.4">
      <c r="B173" s="75"/>
      <c r="D173" s="93"/>
    </row>
    <row r="174" spans="2:4" x14ac:dyDescent="0.4">
      <c r="B174" s="75"/>
      <c r="D174" s="93"/>
    </row>
    <row r="175" spans="2:4" x14ac:dyDescent="0.4">
      <c r="B175" s="75"/>
      <c r="D175" s="93"/>
    </row>
    <row r="176" spans="2:4"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D306" s="93"/>
    </row>
    <row r="307" spans="2:4" x14ac:dyDescent="0.4">
      <c r="B307" s="1"/>
      <c r="C307" s="1"/>
      <c r="D307" s="93"/>
    </row>
    <row r="308" spans="2:4" x14ac:dyDescent="0.4">
      <c r="B308" s="1"/>
      <c r="C308" s="1"/>
      <c r="D308" s="93"/>
    </row>
    <row r="309" spans="2:4" x14ac:dyDescent="0.4">
      <c r="B309" s="1"/>
      <c r="C309" s="1"/>
      <c r="D309" s="93"/>
    </row>
    <row r="310" spans="2:4" x14ac:dyDescent="0.4">
      <c r="B310" s="1"/>
      <c r="C310" s="1"/>
      <c r="D310" s="93"/>
    </row>
    <row r="311" spans="2:4" x14ac:dyDescent="0.4">
      <c r="B311" s="1"/>
      <c r="C311" s="1"/>
      <c r="D311" s="93"/>
    </row>
    <row r="312" spans="2:4" x14ac:dyDescent="0.4">
      <c r="B312" s="1"/>
      <c r="C312" s="1"/>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sheetData>
  <mergeCells count="54">
    <mergeCell ref="B157:D157"/>
    <mergeCell ref="C134:D134"/>
    <mergeCell ref="C136:D136"/>
    <mergeCell ref="C138:D138"/>
    <mergeCell ref="C140:D140"/>
    <mergeCell ref="C142:D142"/>
    <mergeCell ref="C144:D144"/>
    <mergeCell ref="C146:D146"/>
    <mergeCell ref="C148:D148"/>
    <mergeCell ref="C150:D150"/>
    <mergeCell ref="C152:D152"/>
    <mergeCell ref="B156:D156"/>
    <mergeCell ref="C132:D132"/>
    <mergeCell ref="C110:D110"/>
    <mergeCell ref="C112:D112"/>
    <mergeCell ref="C114:D114"/>
    <mergeCell ref="C116:D116"/>
    <mergeCell ref="C118:D118"/>
    <mergeCell ref="C120:D120"/>
    <mergeCell ref="C122:D122"/>
    <mergeCell ref="C124:D124"/>
    <mergeCell ref="C126:D126"/>
    <mergeCell ref="C128:D128"/>
    <mergeCell ref="C130:D130"/>
    <mergeCell ref="C108:D108"/>
    <mergeCell ref="C86:D86"/>
    <mergeCell ref="C88:D88"/>
    <mergeCell ref="C90:D90"/>
    <mergeCell ref="C92:D92"/>
    <mergeCell ref="C94:D94"/>
    <mergeCell ref="C96:D96"/>
    <mergeCell ref="C98:D98"/>
    <mergeCell ref="C100:D100"/>
    <mergeCell ref="C102:D102"/>
    <mergeCell ref="C104:D104"/>
    <mergeCell ref="C106:D106"/>
    <mergeCell ref="C84:D84"/>
    <mergeCell ref="B11:B12"/>
    <mergeCell ref="D11:D12"/>
    <mergeCell ref="B36:D36"/>
    <mergeCell ref="B37:D37"/>
    <mergeCell ref="B48:D48"/>
    <mergeCell ref="B49:D49"/>
    <mergeCell ref="B73:D73"/>
    <mergeCell ref="C76:D76"/>
    <mergeCell ref="C78:D78"/>
    <mergeCell ref="C80:D80"/>
    <mergeCell ref="C82:D82"/>
    <mergeCell ref="B10:D10"/>
    <mergeCell ref="B1:D4"/>
    <mergeCell ref="B5:D5"/>
    <mergeCell ref="B6:D6"/>
    <mergeCell ref="B7:D7"/>
    <mergeCell ref="B8:D8"/>
  </mergeCells>
  <pageMargins left="0.7" right="0.7" top="0.75" bottom="0.75" header="0.3" footer="0.3"/>
  <ignoredErrors>
    <ignoredError sqref="C25:C2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B1E5-E6D9-C044-B2EC-5358F8EAA8A4}">
  <sheetPr codeName="Hoja5"/>
  <dimension ref="B1:G348"/>
  <sheetViews>
    <sheetView topLeftCell="A151" zoomScale="80" zoomScaleNormal="80" workbookViewId="0">
      <selection activeCell="C151" sqref="C151"/>
    </sheetView>
  </sheetViews>
  <sheetFormatPr defaultColWidth="9.08203125" defaultRowHeight="13.5" x14ac:dyDescent="0.4"/>
  <cols>
    <col min="1" max="1" width="3.08203125" style="1" customWidth="1"/>
    <col min="2" max="2" width="68.5" style="7" customWidth="1"/>
    <col min="3" max="3" width="46.08203125" style="8" customWidth="1"/>
    <col min="4" max="4" width="77.5" style="1" customWidth="1"/>
    <col min="5" max="5" width="14.58203125" style="1" customWidth="1"/>
    <col min="6" max="6" width="25.5" style="1" customWidth="1"/>
    <col min="7" max="16384" width="9.08203125" style="1"/>
  </cols>
  <sheetData>
    <row r="1" spans="2:6" ht="15" customHeight="1" x14ac:dyDescent="0.4">
      <c r="B1" s="188" t="s">
        <v>0</v>
      </c>
      <c r="C1" s="188"/>
      <c r="D1" s="189"/>
    </row>
    <row r="2" spans="2:6" ht="50.15" customHeight="1" x14ac:dyDescent="0.4">
      <c r="B2" s="188"/>
      <c r="C2" s="188"/>
      <c r="D2" s="189"/>
    </row>
    <row r="3" spans="2:6" ht="14.5" x14ac:dyDescent="0.4">
      <c r="B3" s="188"/>
      <c r="C3" s="188"/>
      <c r="D3" s="189"/>
      <c r="F3" s="2" t="s">
        <v>1</v>
      </c>
    </row>
    <row r="4" spans="2:6" ht="15" customHeight="1" thickBot="1" x14ac:dyDescent="0.4">
      <c r="B4" s="188"/>
      <c r="C4" s="188"/>
      <c r="D4" s="189"/>
      <c r="F4" s="3" t="s">
        <v>2</v>
      </c>
    </row>
    <row r="5" spans="2:6" ht="15" thickBot="1" x14ac:dyDescent="0.4">
      <c r="B5" s="190" t="s">
        <v>3</v>
      </c>
      <c r="C5" s="191"/>
      <c r="D5" s="192"/>
      <c r="F5" s="4" t="s">
        <v>4</v>
      </c>
    </row>
    <row r="6" spans="2:6" ht="15" thickBot="1" x14ac:dyDescent="0.45">
      <c r="B6" s="193" t="s">
        <v>5</v>
      </c>
      <c r="C6" s="194"/>
      <c r="D6" s="195"/>
    </row>
    <row r="7" spans="2:6" ht="167.15" customHeight="1" thickBot="1" x14ac:dyDescent="0.45">
      <c r="B7" s="202" t="s">
        <v>6</v>
      </c>
      <c r="C7" s="203"/>
      <c r="D7" s="204"/>
      <c r="E7" s="5"/>
    </row>
    <row r="8" spans="2:6" s="6" customFormat="1" ht="23.5" thickBot="1" x14ac:dyDescent="0.45">
      <c r="B8" s="199" t="s">
        <v>7</v>
      </c>
      <c r="C8" s="200"/>
      <c r="D8" s="201"/>
    </row>
    <row r="9" spans="2:6" ht="14" thickBot="1" x14ac:dyDescent="0.45"/>
    <row r="10" spans="2:6" ht="30" customHeight="1" x14ac:dyDescent="0.4">
      <c r="B10" s="185" t="s">
        <v>8</v>
      </c>
      <c r="C10" s="186"/>
      <c r="D10" s="187"/>
    </row>
    <row r="11" spans="2:6" ht="14.5" x14ac:dyDescent="0.4">
      <c r="B11" s="167" t="s">
        <v>9</v>
      </c>
      <c r="C11" s="9" t="s">
        <v>10</v>
      </c>
      <c r="D11" s="168" t="s">
        <v>11</v>
      </c>
    </row>
    <row r="12" spans="2:6" ht="12.75" customHeight="1" x14ac:dyDescent="0.4">
      <c r="B12" s="167"/>
      <c r="C12" s="10" t="s">
        <v>12</v>
      </c>
      <c r="D12" s="169"/>
    </row>
    <row r="13" spans="2:6" ht="72.5" x14ac:dyDescent="0.4">
      <c r="B13" s="11" t="s">
        <v>13</v>
      </c>
      <c r="C13" s="12" t="s">
        <v>251</v>
      </c>
      <c r="D13" s="13"/>
    </row>
    <row r="14" spans="2:6" ht="14.5" x14ac:dyDescent="0.4">
      <c r="B14" s="11" t="s">
        <v>14</v>
      </c>
      <c r="C14" s="14">
        <v>45365</v>
      </c>
      <c r="D14" s="13" t="s">
        <v>15</v>
      </c>
    </row>
    <row r="15" spans="2:6" ht="14.5" x14ac:dyDescent="0.4">
      <c r="B15" s="11" t="s">
        <v>16</v>
      </c>
      <c r="C15" s="15" t="s">
        <v>252</v>
      </c>
      <c r="D15" s="13"/>
      <c r="E15" s="16"/>
    </row>
    <row r="16" spans="2:6" ht="14.5" x14ac:dyDescent="0.4">
      <c r="B16" s="17" t="s">
        <v>17</v>
      </c>
      <c r="C16" s="118">
        <v>555511938</v>
      </c>
      <c r="D16" s="13"/>
      <c r="E16" s="19"/>
    </row>
    <row r="17" spans="2:5" ht="14.5" x14ac:dyDescent="0.4">
      <c r="B17" s="11" t="s">
        <v>18</v>
      </c>
      <c r="C17" s="15" t="s">
        <v>19</v>
      </c>
      <c r="D17" s="13"/>
      <c r="E17" s="16"/>
    </row>
    <row r="18" spans="2:5" ht="59.15" customHeight="1" x14ac:dyDescent="0.4">
      <c r="B18" s="11" t="s">
        <v>20</v>
      </c>
      <c r="C18" s="15" t="s">
        <v>253</v>
      </c>
      <c r="D18" s="13"/>
      <c r="E18" s="16"/>
    </row>
    <row r="19" spans="2:5" ht="14.5" x14ac:dyDescent="0.4">
      <c r="B19" s="11" t="s">
        <v>21</v>
      </c>
      <c r="C19" s="15" t="s">
        <v>254</v>
      </c>
      <c r="D19" s="13"/>
      <c r="E19" s="16"/>
    </row>
    <row r="20" spans="2:5" ht="58" x14ac:dyDescent="0.4">
      <c r="B20" s="11" t="s">
        <v>22</v>
      </c>
      <c r="C20" s="15">
        <v>1</v>
      </c>
      <c r="D20" s="20" t="s">
        <v>23</v>
      </c>
      <c r="E20" s="16"/>
    </row>
    <row r="21" spans="2:5" ht="14.5" x14ac:dyDescent="0.4">
      <c r="B21" s="11" t="s">
        <v>24</v>
      </c>
      <c r="C21" s="15" t="s">
        <v>25</v>
      </c>
      <c r="D21" s="13"/>
    </row>
    <row r="22" spans="2:5" ht="14.5" x14ac:dyDescent="0.4">
      <c r="B22" s="11" t="s">
        <v>26</v>
      </c>
      <c r="C22" s="15">
        <v>10424.700000000001</v>
      </c>
      <c r="D22" s="13"/>
    </row>
    <row r="23" spans="2:5" ht="14.5" x14ac:dyDescent="0.4">
      <c r="B23" s="11" t="s">
        <v>27</v>
      </c>
      <c r="C23" s="15">
        <v>6</v>
      </c>
      <c r="D23" s="13"/>
    </row>
    <row r="24" spans="2:5" ht="14.5" x14ac:dyDescent="0.4">
      <c r="B24" s="11" t="s">
        <v>28</v>
      </c>
      <c r="C24" s="15">
        <v>20</v>
      </c>
      <c r="D24" s="13"/>
    </row>
    <row r="25" spans="2:5" ht="58" x14ac:dyDescent="0.4">
      <c r="B25" s="21" t="s">
        <v>29</v>
      </c>
      <c r="C25" s="119">
        <v>155410.21629807746</v>
      </c>
      <c r="D25" s="20" t="s">
        <v>369</v>
      </c>
    </row>
    <row r="26" spans="2:5" ht="58" x14ac:dyDescent="0.4">
      <c r="B26" s="11" t="s">
        <v>30</v>
      </c>
      <c r="C26" s="119">
        <v>17319.339429601969</v>
      </c>
      <c r="D26" s="20" t="s">
        <v>369</v>
      </c>
    </row>
    <row r="27" spans="2:5" ht="72.5" x14ac:dyDescent="0.4">
      <c r="B27" s="11" t="s">
        <v>31</v>
      </c>
      <c r="C27" s="12" t="s">
        <v>255</v>
      </c>
      <c r="D27" s="13"/>
    </row>
    <row r="28" spans="2:5" ht="14.5" x14ac:dyDescent="0.4">
      <c r="B28" s="11" t="s">
        <v>32</v>
      </c>
      <c r="C28" s="12"/>
      <c r="D28" s="13"/>
    </row>
    <row r="29" spans="2:5" ht="147" customHeight="1" x14ac:dyDescent="0.4">
      <c r="B29" s="11" t="s">
        <v>33</v>
      </c>
      <c r="C29" s="12" t="s">
        <v>256</v>
      </c>
      <c r="D29" s="20" t="s">
        <v>363</v>
      </c>
    </row>
    <row r="30" spans="2:5" ht="147" customHeight="1" x14ac:dyDescent="0.4">
      <c r="B30" s="11" t="s">
        <v>34</v>
      </c>
      <c r="C30" s="12" t="s">
        <v>257</v>
      </c>
      <c r="D30" s="13"/>
    </row>
    <row r="31" spans="2:5" ht="14.5" x14ac:dyDescent="0.4">
      <c r="B31" s="11" t="s">
        <v>35</v>
      </c>
      <c r="C31" s="12">
        <v>13</v>
      </c>
      <c r="D31" s="13"/>
    </row>
    <row r="32" spans="2:5" ht="121.75" customHeight="1" thickBot="1" x14ac:dyDescent="0.45">
      <c r="B32" s="22" t="s">
        <v>36</v>
      </c>
      <c r="C32" s="23" t="s">
        <v>258</v>
      </c>
      <c r="D32" s="24" t="s">
        <v>37</v>
      </c>
      <c r="E32" s="25"/>
    </row>
    <row r="33" spans="2:5" x14ac:dyDescent="0.4">
      <c r="D33" s="1" t="s">
        <v>38</v>
      </c>
    </row>
    <row r="35" spans="2:5" ht="14" thickBot="1" x14ac:dyDescent="0.45"/>
    <row r="36" spans="2:5" s="7" customFormat="1" ht="30" customHeight="1" x14ac:dyDescent="0.4">
      <c r="B36" s="170" t="s">
        <v>39</v>
      </c>
      <c r="C36" s="171"/>
      <c r="D36" s="172"/>
    </row>
    <row r="37" spans="2:5" ht="133.4" customHeight="1" x14ac:dyDescent="0.4">
      <c r="B37" s="173" t="s">
        <v>40</v>
      </c>
      <c r="C37" s="174"/>
      <c r="D37" s="175"/>
    </row>
    <row r="38" spans="2:5" ht="14.5" x14ac:dyDescent="0.4">
      <c r="B38" s="26" t="s">
        <v>41</v>
      </c>
      <c r="C38" s="10" t="s">
        <v>12</v>
      </c>
      <c r="D38" s="27" t="s">
        <v>42</v>
      </c>
    </row>
    <row r="39" spans="2:5" ht="155.15" customHeight="1" x14ac:dyDescent="0.4">
      <c r="B39" s="28" t="s">
        <v>43</v>
      </c>
      <c r="C39" s="29" t="s">
        <v>44</v>
      </c>
      <c r="D39" s="30"/>
    </row>
    <row r="40" spans="2:5" ht="65.150000000000006" customHeight="1" x14ac:dyDescent="0.4">
      <c r="B40" s="31" t="s">
        <v>45</v>
      </c>
      <c r="C40" s="32" t="s">
        <v>259</v>
      </c>
      <c r="D40" s="33" t="s">
        <v>202</v>
      </c>
    </row>
    <row r="41" spans="2:5" ht="65.150000000000006" customHeight="1" x14ac:dyDescent="0.4">
      <c r="B41" s="31" t="s">
        <v>46</v>
      </c>
      <c r="C41" s="34" t="s">
        <v>260</v>
      </c>
      <c r="D41" s="33" t="s">
        <v>202</v>
      </c>
    </row>
    <row r="42" spans="2:5" ht="65.150000000000006" customHeight="1" x14ac:dyDescent="0.4">
      <c r="B42" s="31" t="s">
        <v>47</v>
      </c>
      <c r="C42" s="34"/>
      <c r="D42" s="35"/>
    </row>
    <row r="43" spans="2:5" ht="65.150000000000006" customHeight="1" x14ac:dyDescent="0.4">
      <c r="B43" s="31" t="s">
        <v>48</v>
      </c>
      <c r="C43" s="34"/>
      <c r="D43" s="35"/>
    </row>
    <row r="44" spans="2:5" ht="65.150000000000006" customHeight="1" thickBot="1" x14ac:dyDescent="0.45">
      <c r="B44" s="36" t="s">
        <v>49</v>
      </c>
      <c r="C44" s="37"/>
      <c r="D44" s="38"/>
    </row>
    <row r="47" spans="2:5" ht="14" thickBot="1" x14ac:dyDescent="0.45"/>
    <row r="48" spans="2:5" ht="30" customHeight="1" x14ac:dyDescent="0.4">
      <c r="B48" s="176" t="s">
        <v>50</v>
      </c>
      <c r="C48" s="177"/>
      <c r="D48" s="178"/>
      <c r="E48" s="39"/>
    </row>
    <row r="49" spans="2:5" ht="36.75" customHeight="1" x14ac:dyDescent="0.4">
      <c r="B49" s="179" t="s">
        <v>51</v>
      </c>
      <c r="C49" s="180"/>
      <c r="D49" s="181"/>
    </row>
    <row r="50" spans="2:5" x14ac:dyDescent="0.4">
      <c r="B50" s="40" t="s">
        <v>9</v>
      </c>
      <c r="C50" s="41" t="s">
        <v>52</v>
      </c>
      <c r="D50" s="42" t="s">
        <v>42</v>
      </c>
      <c r="E50" s="43"/>
    </row>
    <row r="51" spans="2:5" x14ac:dyDescent="0.4">
      <c r="B51" s="44" t="s">
        <v>53</v>
      </c>
      <c r="C51" s="45" t="s">
        <v>54</v>
      </c>
      <c r="D51" s="46"/>
      <c r="E51" s="43"/>
    </row>
    <row r="52" spans="2:5" ht="27" x14ac:dyDescent="0.4">
      <c r="B52" s="47" t="s">
        <v>55</v>
      </c>
      <c r="C52" s="48" t="s">
        <v>56</v>
      </c>
      <c r="D52" s="46"/>
    </row>
    <row r="53" spans="2:5" ht="47.15" customHeight="1" x14ac:dyDescent="0.4">
      <c r="B53" s="47" t="s">
        <v>57</v>
      </c>
      <c r="C53" s="48" t="s">
        <v>58</v>
      </c>
      <c r="D53" s="46"/>
    </row>
    <row r="54" spans="2:5" ht="26.25" customHeight="1" x14ac:dyDescent="0.4">
      <c r="B54" s="47" t="s">
        <v>59</v>
      </c>
      <c r="C54" s="48" t="s">
        <v>60</v>
      </c>
      <c r="D54" s="46"/>
    </row>
    <row r="55" spans="2:5" ht="12.75" customHeight="1" x14ac:dyDescent="0.4">
      <c r="B55" s="47" t="s">
        <v>61</v>
      </c>
      <c r="C55" s="48" t="s">
        <v>62</v>
      </c>
      <c r="D55" s="46"/>
    </row>
    <row r="56" spans="2:5" ht="13.5" customHeight="1" thickBot="1" x14ac:dyDescent="0.45">
      <c r="B56" s="49" t="s">
        <v>63</v>
      </c>
      <c r="C56" s="50" t="s">
        <v>64</v>
      </c>
      <c r="D56" s="51"/>
    </row>
    <row r="57" spans="2:5" ht="27" x14ac:dyDescent="0.4">
      <c r="B57" s="52" t="s">
        <v>65</v>
      </c>
      <c r="C57" s="53" t="s">
        <v>261</v>
      </c>
      <c r="D57" s="54"/>
    </row>
    <row r="58" spans="2:5" ht="27" x14ac:dyDescent="0.4">
      <c r="B58" s="55" t="s">
        <v>55</v>
      </c>
      <c r="C58" s="56" t="s">
        <v>262</v>
      </c>
      <c r="D58" s="57"/>
    </row>
    <row r="59" spans="2:5" x14ac:dyDescent="0.4">
      <c r="B59" s="55" t="s">
        <v>57</v>
      </c>
      <c r="C59" s="56" t="s">
        <v>263</v>
      </c>
      <c r="D59" s="57"/>
    </row>
    <row r="60" spans="2:5" ht="27" x14ac:dyDescent="0.4">
      <c r="B60" s="55" t="s">
        <v>59</v>
      </c>
      <c r="C60" s="56" t="s">
        <v>264</v>
      </c>
      <c r="D60" s="57"/>
    </row>
    <row r="61" spans="2:5" x14ac:dyDescent="0.4">
      <c r="B61" s="55" t="s">
        <v>61</v>
      </c>
      <c r="C61" s="56"/>
      <c r="D61" s="57"/>
    </row>
    <row r="62" spans="2:5" ht="14" thickBot="1" x14ac:dyDescent="0.45">
      <c r="B62" s="58" t="s">
        <v>63</v>
      </c>
      <c r="C62" s="59"/>
      <c r="D62" s="60"/>
    </row>
    <row r="63" spans="2:5" x14ac:dyDescent="0.4">
      <c r="B63" s="52" t="s">
        <v>66</v>
      </c>
      <c r="C63" s="53"/>
      <c r="D63" s="54"/>
    </row>
    <row r="64" spans="2:5" x14ac:dyDescent="0.4">
      <c r="B64" s="55" t="s">
        <v>55</v>
      </c>
      <c r="C64" s="56"/>
      <c r="D64" s="57"/>
    </row>
    <row r="65" spans="2:5" x14ac:dyDescent="0.4">
      <c r="B65" s="55" t="s">
        <v>57</v>
      </c>
      <c r="C65" s="56"/>
      <c r="D65" s="57"/>
    </row>
    <row r="66" spans="2:5" x14ac:dyDescent="0.4">
      <c r="B66" s="55" t="s">
        <v>59</v>
      </c>
      <c r="C66" s="56"/>
      <c r="D66" s="57"/>
    </row>
    <row r="67" spans="2:5" x14ac:dyDescent="0.4">
      <c r="B67" s="55" t="s">
        <v>61</v>
      </c>
      <c r="C67" s="56"/>
      <c r="D67" s="57"/>
    </row>
    <row r="68" spans="2:5" ht="14" thickBot="1" x14ac:dyDescent="0.45">
      <c r="B68" s="58" t="s">
        <v>63</v>
      </c>
      <c r="C68" s="59"/>
      <c r="D68" s="60"/>
    </row>
    <row r="71" spans="2:5" ht="14" thickBot="1" x14ac:dyDescent="0.45"/>
    <row r="72" spans="2:5" ht="15.65" customHeight="1" x14ac:dyDescent="0.4">
      <c r="B72" s="61" t="s">
        <v>67</v>
      </c>
      <c r="C72" s="62"/>
      <c r="D72" s="63"/>
      <c r="E72" s="43"/>
    </row>
    <row r="73" spans="2:5" ht="28.5" customHeight="1" x14ac:dyDescent="0.4">
      <c r="B73" s="182" t="s">
        <v>68</v>
      </c>
      <c r="C73" s="183"/>
      <c r="D73" s="184"/>
      <c r="E73" s="43"/>
    </row>
    <row r="74" spans="2:5" ht="14.5" x14ac:dyDescent="0.4">
      <c r="B74" s="64" t="s">
        <v>9</v>
      </c>
      <c r="C74" s="65" t="s">
        <v>69</v>
      </c>
      <c r="D74" s="66" t="s">
        <v>70</v>
      </c>
      <c r="E74" s="43"/>
    </row>
    <row r="75" spans="2:5" ht="116" x14ac:dyDescent="0.4">
      <c r="B75" s="11" t="s">
        <v>71</v>
      </c>
      <c r="C75" s="67">
        <v>3</v>
      </c>
      <c r="D75" s="68" t="s">
        <v>72</v>
      </c>
      <c r="E75" s="43"/>
    </row>
    <row r="76" spans="2:5" ht="49.75" customHeight="1" x14ac:dyDescent="0.4">
      <c r="B76" s="11" t="s">
        <v>73</v>
      </c>
      <c r="C76" s="152" t="s">
        <v>74</v>
      </c>
      <c r="D76" s="153"/>
    </row>
    <row r="77" spans="2:5" ht="101.5" x14ac:dyDescent="0.4">
      <c r="B77" s="11" t="s">
        <v>75</v>
      </c>
      <c r="C77" s="67">
        <v>3</v>
      </c>
      <c r="D77" s="68" t="s">
        <v>76</v>
      </c>
    </row>
    <row r="78" spans="2:5" ht="305.14999999999998" customHeight="1" x14ac:dyDescent="0.4">
      <c r="B78" s="11" t="s">
        <v>73</v>
      </c>
      <c r="C78" s="152" t="s">
        <v>265</v>
      </c>
      <c r="D78" s="153"/>
    </row>
    <row r="79" spans="2:5" ht="130.5" x14ac:dyDescent="0.4">
      <c r="B79" s="11" t="s">
        <v>77</v>
      </c>
      <c r="C79" s="67">
        <v>3</v>
      </c>
      <c r="D79" s="68" t="s">
        <v>78</v>
      </c>
    </row>
    <row r="80" spans="2:5" ht="305.14999999999998" customHeight="1" x14ac:dyDescent="0.4">
      <c r="B80" s="11" t="s">
        <v>73</v>
      </c>
      <c r="C80" s="152" t="s">
        <v>266</v>
      </c>
      <c r="D80" s="153"/>
    </row>
    <row r="81" spans="2:5" ht="87" x14ac:dyDescent="0.4">
      <c r="B81" s="11" t="s">
        <v>79</v>
      </c>
      <c r="C81" s="67">
        <v>3</v>
      </c>
      <c r="D81" s="68" t="s">
        <v>80</v>
      </c>
      <c r="E81" s="124"/>
    </row>
    <row r="82" spans="2:5" ht="272.39999999999998" customHeight="1" x14ac:dyDescent="0.4">
      <c r="B82" s="11" t="s">
        <v>73</v>
      </c>
      <c r="C82" s="152" t="s">
        <v>267</v>
      </c>
      <c r="D82" s="153"/>
    </row>
    <row r="83" spans="2:5" ht="159.5" x14ac:dyDescent="0.4">
      <c r="B83" s="11" t="s">
        <v>81</v>
      </c>
      <c r="C83" s="67">
        <v>3</v>
      </c>
      <c r="D83" s="68" t="s">
        <v>82</v>
      </c>
    </row>
    <row r="84" spans="2:5" ht="224.4" customHeight="1" x14ac:dyDescent="0.4">
      <c r="B84" s="11" t="s">
        <v>73</v>
      </c>
      <c r="C84" s="152" t="s">
        <v>268</v>
      </c>
      <c r="D84" s="153"/>
    </row>
    <row r="85" spans="2:5" ht="133.4" customHeight="1" x14ac:dyDescent="0.4">
      <c r="B85" s="11" t="s">
        <v>83</v>
      </c>
      <c r="C85" s="67">
        <v>3</v>
      </c>
      <c r="D85" s="68" t="s">
        <v>84</v>
      </c>
    </row>
    <row r="86" spans="2:5" ht="160.25" customHeight="1" x14ac:dyDescent="0.4">
      <c r="B86" s="11" t="s">
        <v>73</v>
      </c>
      <c r="C86" s="152" t="s">
        <v>269</v>
      </c>
      <c r="D86" s="153"/>
    </row>
    <row r="87" spans="2:5" ht="87" x14ac:dyDescent="0.4">
      <c r="B87" s="11" t="s">
        <v>85</v>
      </c>
      <c r="C87" s="67">
        <v>3</v>
      </c>
      <c r="D87" s="68" t="s">
        <v>86</v>
      </c>
    </row>
    <row r="88" spans="2:5" ht="361.25" customHeight="1" x14ac:dyDescent="0.4">
      <c r="B88" s="11" t="s">
        <v>73</v>
      </c>
      <c r="C88" s="154" t="s">
        <v>441</v>
      </c>
      <c r="D88" s="155"/>
    </row>
    <row r="89" spans="2:5" ht="42.65" customHeight="1" x14ac:dyDescent="0.4">
      <c r="B89" s="11" t="s">
        <v>87</v>
      </c>
      <c r="C89" s="67">
        <v>1</v>
      </c>
      <c r="D89" s="68" t="s">
        <v>88</v>
      </c>
      <c r="E89" s="43"/>
    </row>
    <row r="90" spans="2:5" ht="305.14999999999998" customHeight="1" x14ac:dyDescent="0.4">
      <c r="B90" s="11" t="s">
        <v>73</v>
      </c>
      <c r="C90" s="154" t="s">
        <v>270</v>
      </c>
      <c r="D90" s="155"/>
    </row>
    <row r="91" spans="2:5" ht="29" x14ac:dyDescent="0.4">
      <c r="B91" s="11" t="s">
        <v>89</v>
      </c>
      <c r="C91" s="67">
        <v>1</v>
      </c>
      <c r="D91" s="68" t="s">
        <v>88</v>
      </c>
      <c r="E91" s="43"/>
    </row>
    <row r="92" spans="2:5" ht="56.4" customHeight="1" x14ac:dyDescent="0.4">
      <c r="B92" s="11" t="s">
        <v>73</v>
      </c>
      <c r="C92" s="152" t="s">
        <v>90</v>
      </c>
      <c r="D92" s="153"/>
    </row>
    <row r="93" spans="2:5" ht="29" x14ac:dyDescent="0.4">
      <c r="B93" s="11" t="s">
        <v>91</v>
      </c>
      <c r="C93" s="67">
        <v>1</v>
      </c>
      <c r="D93" s="68" t="s">
        <v>88</v>
      </c>
      <c r="E93" s="43"/>
    </row>
    <row r="94" spans="2:5" ht="322.75" customHeight="1" x14ac:dyDescent="0.4">
      <c r="B94" s="11" t="s">
        <v>73</v>
      </c>
      <c r="C94" s="154" t="s">
        <v>271</v>
      </c>
      <c r="D94" s="155"/>
    </row>
    <row r="95" spans="2:5" ht="58" x14ac:dyDescent="0.4">
      <c r="B95" s="11" t="s">
        <v>92</v>
      </c>
      <c r="C95" s="67">
        <v>3</v>
      </c>
      <c r="D95" s="68" t="s">
        <v>93</v>
      </c>
    </row>
    <row r="96" spans="2:5" ht="96" customHeight="1" x14ac:dyDescent="0.4">
      <c r="B96" s="11" t="s">
        <v>73</v>
      </c>
      <c r="C96" s="152" t="s">
        <v>272</v>
      </c>
      <c r="D96" s="153"/>
    </row>
    <row r="97" spans="2:5" ht="116" x14ac:dyDescent="0.4">
      <c r="B97" s="11" t="s">
        <v>94</v>
      </c>
      <c r="C97" s="67">
        <v>3</v>
      </c>
      <c r="D97" s="68" t="s">
        <v>95</v>
      </c>
    </row>
    <row r="98" spans="2:5" ht="319.75" customHeight="1" x14ac:dyDescent="0.4">
      <c r="B98" s="11" t="s">
        <v>73</v>
      </c>
      <c r="C98" s="154" t="s">
        <v>273</v>
      </c>
      <c r="D98" s="155"/>
    </row>
    <row r="99" spans="2:5" ht="87" x14ac:dyDescent="0.4">
      <c r="B99" s="11" t="s">
        <v>96</v>
      </c>
      <c r="C99" s="67">
        <v>3</v>
      </c>
      <c r="D99" s="68" t="s">
        <v>97</v>
      </c>
    </row>
    <row r="100" spans="2:5" ht="305.14999999999998" customHeight="1" x14ac:dyDescent="0.4">
      <c r="B100" s="11" t="s">
        <v>73</v>
      </c>
      <c r="C100" s="152" t="s">
        <v>274</v>
      </c>
      <c r="D100" s="153"/>
    </row>
    <row r="101" spans="2:5" ht="101.5" x14ac:dyDescent="0.4">
      <c r="B101" s="11" t="s">
        <v>98</v>
      </c>
      <c r="C101" s="67">
        <v>3</v>
      </c>
      <c r="D101" s="68" t="s">
        <v>99</v>
      </c>
    </row>
    <row r="102" spans="2:5" ht="305.14999999999998" customHeight="1" x14ac:dyDescent="0.4">
      <c r="B102" s="11" t="s">
        <v>73</v>
      </c>
      <c r="C102" s="154" t="s">
        <v>273</v>
      </c>
      <c r="D102" s="155"/>
    </row>
    <row r="103" spans="2:5" ht="116" x14ac:dyDescent="0.4">
      <c r="B103" s="11" t="s">
        <v>100</v>
      </c>
      <c r="C103" s="67">
        <v>3</v>
      </c>
      <c r="D103" s="68" t="s">
        <v>101</v>
      </c>
    </row>
    <row r="104" spans="2:5" ht="172.75" customHeight="1" x14ac:dyDescent="0.4">
      <c r="B104" s="11" t="s">
        <v>73</v>
      </c>
      <c r="C104" s="152" t="s">
        <v>275</v>
      </c>
      <c r="D104" s="153"/>
    </row>
    <row r="105" spans="2:5" ht="67.25" customHeight="1" x14ac:dyDescent="0.4">
      <c r="B105" s="11" t="s">
        <v>102</v>
      </c>
      <c r="C105" s="67">
        <v>2</v>
      </c>
      <c r="D105" s="68" t="s">
        <v>103</v>
      </c>
    </row>
    <row r="106" spans="2:5" ht="97.75" customHeight="1" x14ac:dyDescent="0.4">
      <c r="B106" s="11" t="s">
        <v>73</v>
      </c>
      <c r="C106" s="152" t="s">
        <v>442</v>
      </c>
      <c r="D106" s="153"/>
    </row>
    <row r="107" spans="2:5" ht="72.5" x14ac:dyDescent="0.4">
      <c r="B107" s="11" t="s">
        <v>104</v>
      </c>
      <c r="C107" s="67">
        <v>3</v>
      </c>
      <c r="D107" s="68" t="s">
        <v>105</v>
      </c>
    </row>
    <row r="108" spans="2:5" ht="55.75" customHeight="1" x14ac:dyDescent="0.4">
      <c r="B108" s="11" t="s">
        <v>73</v>
      </c>
      <c r="C108" s="152" t="s">
        <v>276</v>
      </c>
      <c r="D108" s="153"/>
    </row>
    <row r="109" spans="2:5" ht="101.5" x14ac:dyDescent="0.4">
      <c r="B109" s="11" t="s">
        <v>106</v>
      </c>
      <c r="C109" s="67">
        <v>2</v>
      </c>
      <c r="D109" s="68" t="s">
        <v>107</v>
      </c>
      <c r="E109" s="124"/>
    </row>
    <row r="110" spans="2:5" ht="274.75" customHeight="1" x14ac:dyDescent="0.4">
      <c r="B110" s="11" t="s">
        <v>73</v>
      </c>
      <c r="C110" s="152" t="s">
        <v>277</v>
      </c>
      <c r="D110" s="153"/>
    </row>
    <row r="111" spans="2:5" ht="116" x14ac:dyDescent="0.4">
      <c r="B111" s="11" t="s">
        <v>108</v>
      </c>
      <c r="C111" s="67">
        <v>2</v>
      </c>
      <c r="D111" s="68" t="s">
        <v>109</v>
      </c>
      <c r="E111" s="126"/>
    </row>
    <row r="112" spans="2:5" ht="282" customHeight="1" x14ac:dyDescent="0.4">
      <c r="B112" s="11" t="s">
        <v>73</v>
      </c>
      <c r="C112" s="152" t="s">
        <v>277</v>
      </c>
      <c r="D112" s="153"/>
    </row>
    <row r="113" spans="2:5" ht="72.5" x14ac:dyDescent="0.4">
      <c r="B113" s="11" t="s">
        <v>110</v>
      </c>
      <c r="C113" s="67">
        <v>2</v>
      </c>
      <c r="D113" s="68" t="s">
        <v>111</v>
      </c>
    </row>
    <row r="114" spans="2:5" ht="94.75" customHeight="1" x14ac:dyDescent="0.4">
      <c r="B114" s="11" t="s">
        <v>73</v>
      </c>
      <c r="C114" s="152" t="s">
        <v>278</v>
      </c>
      <c r="D114" s="153"/>
    </row>
    <row r="115" spans="2:5" ht="72.5" x14ac:dyDescent="0.4">
      <c r="B115" s="11" t="s">
        <v>112</v>
      </c>
      <c r="C115" s="67">
        <v>2</v>
      </c>
      <c r="D115" s="68" t="s">
        <v>113</v>
      </c>
    </row>
    <row r="116" spans="2:5" ht="187.25" customHeight="1" x14ac:dyDescent="0.4">
      <c r="B116" s="11" t="s">
        <v>73</v>
      </c>
      <c r="C116" s="152" t="s">
        <v>279</v>
      </c>
      <c r="D116" s="153"/>
    </row>
    <row r="117" spans="2:5" ht="58" x14ac:dyDescent="0.4">
      <c r="B117" s="11" t="s">
        <v>114</v>
      </c>
      <c r="C117" s="67">
        <v>2</v>
      </c>
      <c r="D117" s="68" t="s">
        <v>115</v>
      </c>
    </row>
    <row r="118" spans="2:5" ht="192.65" customHeight="1" x14ac:dyDescent="0.4">
      <c r="B118" s="11" t="s">
        <v>73</v>
      </c>
      <c r="C118" s="152" t="s">
        <v>279</v>
      </c>
      <c r="D118" s="153"/>
    </row>
    <row r="119" spans="2:5" ht="72.5" x14ac:dyDescent="0.4">
      <c r="B119" s="11" t="s">
        <v>116</v>
      </c>
      <c r="C119" s="69">
        <v>2</v>
      </c>
      <c r="D119" s="68" t="s">
        <v>117</v>
      </c>
    </row>
    <row r="120" spans="2:5" ht="106.75" customHeight="1" x14ac:dyDescent="0.4">
      <c r="B120" s="11" t="s">
        <v>73</v>
      </c>
      <c r="C120" s="156" t="s">
        <v>280</v>
      </c>
      <c r="D120" s="157"/>
    </row>
    <row r="121" spans="2:5" ht="116" x14ac:dyDescent="0.4">
      <c r="B121" s="11" t="s">
        <v>118</v>
      </c>
      <c r="C121" s="67">
        <v>2</v>
      </c>
      <c r="D121" s="68" t="s">
        <v>119</v>
      </c>
      <c r="E121" s="124"/>
    </row>
    <row r="122" spans="2:5" ht="409.6" customHeight="1" x14ac:dyDescent="0.4">
      <c r="B122" s="11" t="s">
        <v>73</v>
      </c>
      <c r="C122" s="154" t="s">
        <v>281</v>
      </c>
      <c r="D122" s="155"/>
    </row>
    <row r="123" spans="2:5" ht="70.25" customHeight="1" x14ac:dyDescent="0.4">
      <c r="B123" s="11" t="s">
        <v>120</v>
      </c>
      <c r="C123" s="67">
        <v>1</v>
      </c>
      <c r="D123" s="68" t="s">
        <v>88</v>
      </c>
      <c r="E123" s="43"/>
    </row>
    <row r="124" spans="2:5" ht="96" customHeight="1" x14ac:dyDescent="0.4">
      <c r="B124" s="11" t="s">
        <v>73</v>
      </c>
      <c r="C124" s="152" t="s">
        <v>121</v>
      </c>
      <c r="D124" s="153"/>
    </row>
    <row r="125" spans="2:5" ht="58" x14ac:dyDescent="0.4">
      <c r="B125" s="11" t="s">
        <v>122</v>
      </c>
      <c r="C125" s="67">
        <v>1</v>
      </c>
      <c r="D125" s="68" t="s">
        <v>88</v>
      </c>
      <c r="E125" s="25"/>
    </row>
    <row r="126" spans="2:5" ht="334.75" customHeight="1" x14ac:dyDescent="0.4">
      <c r="B126" s="11" t="s">
        <v>73</v>
      </c>
      <c r="C126" s="154" t="s">
        <v>282</v>
      </c>
      <c r="D126" s="155"/>
    </row>
    <row r="127" spans="2:5" ht="72.5" x14ac:dyDescent="0.4">
      <c r="B127" s="11" t="s">
        <v>123</v>
      </c>
      <c r="C127" s="67">
        <v>1</v>
      </c>
      <c r="D127" s="68" t="s">
        <v>88</v>
      </c>
      <c r="E127" s="70"/>
    </row>
    <row r="128" spans="2:5" ht="177" customHeight="1" x14ac:dyDescent="0.4">
      <c r="B128" s="11" t="s">
        <v>73</v>
      </c>
      <c r="C128" s="152" t="s">
        <v>283</v>
      </c>
      <c r="D128" s="153"/>
    </row>
    <row r="129" spans="2:5" ht="116" x14ac:dyDescent="0.4">
      <c r="B129" s="11" t="s">
        <v>124</v>
      </c>
      <c r="C129" s="67">
        <v>3</v>
      </c>
      <c r="D129" s="68" t="s">
        <v>125</v>
      </c>
    </row>
    <row r="130" spans="2:5" ht="340.25" customHeight="1" x14ac:dyDescent="0.4">
      <c r="B130" s="11" t="s">
        <v>73</v>
      </c>
      <c r="C130" s="154" t="s">
        <v>284</v>
      </c>
      <c r="D130" s="155"/>
    </row>
    <row r="131" spans="2:5" ht="116" x14ac:dyDescent="0.4">
      <c r="B131" s="11" t="s">
        <v>126</v>
      </c>
      <c r="C131" s="67">
        <v>3</v>
      </c>
      <c r="D131" s="68" t="s">
        <v>127</v>
      </c>
    </row>
    <row r="132" spans="2:5" ht="339.65" customHeight="1" x14ac:dyDescent="0.4">
      <c r="B132" s="11" t="s">
        <v>73</v>
      </c>
      <c r="C132" s="154" t="s">
        <v>285</v>
      </c>
      <c r="D132" s="155"/>
    </row>
    <row r="133" spans="2:5" ht="116" x14ac:dyDescent="0.4">
      <c r="B133" s="11" t="s">
        <v>128</v>
      </c>
      <c r="C133" s="67">
        <v>3</v>
      </c>
      <c r="D133" s="68" t="s">
        <v>129</v>
      </c>
      <c r="E133" s="124"/>
    </row>
    <row r="134" spans="2:5" ht="202.75" customHeight="1" x14ac:dyDescent="0.4">
      <c r="B134" s="11" t="s">
        <v>73</v>
      </c>
      <c r="C134" s="152" t="s">
        <v>286</v>
      </c>
      <c r="D134" s="153"/>
    </row>
    <row r="135" spans="2:5" ht="39.65" customHeight="1" x14ac:dyDescent="0.4">
      <c r="B135" s="11" t="s">
        <v>130</v>
      </c>
      <c r="C135" s="67">
        <v>1</v>
      </c>
      <c r="D135" s="68" t="s">
        <v>88</v>
      </c>
      <c r="E135" s="43"/>
    </row>
    <row r="136" spans="2:5" ht="409.6" customHeight="1" x14ac:dyDescent="0.4">
      <c r="B136" s="11" t="s">
        <v>73</v>
      </c>
      <c r="C136" s="154" t="s">
        <v>284</v>
      </c>
      <c r="D136" s="155"/>
    </row>
    <row r="137" spans="2:5" ht="29" x14ac:dyDescent="0.4">
      <c r="B137" s="11" t="s">
        <v>131</v>
      </c>
      <c r="C137" s="67">
        <v>1</v>
      </c>
      <c r="D137" s="68" t="s">
        <v>88</v>
      </c>
      <c r="E137" s="43"/>
    </row>
    <row r="138" spans="2:5" ht="283.25" customHeight="1" x14ac:dyDescent="0.4">
      <c r="B138" s="11" t="s">
        <v>73</v>
      </c>
      <c r="C138" s="152" t="s">
        <v>287</v>
      </c>
      <c r="D138" s="153"/>
    </row>
    <row r="139" spans="2:5" ht="36.65" customHeight="1" x14ac:dyDescent="0.4">
      <c r="B139" s="11" t="s">
        <v>132</v>
      </c>
      <c r="C139" s="67">
        <v>1</v>
      </c>
      <c r="D139" s="68" t="s">
        <v>88</v>
      </c>
      <c r="E139" s="43"/>
    </row>
    <row r="140" spans="2:5" ht="191.4" customHeight="1" x14ac:dyDescent="0.4">
      <c r="B140" s="11" t="s">
        <v>73</v>
      </c>
      <c r="C140" s="152" t="s">
        <v>288</v>
      </c>
      <c r="D140" s="153"/>
    </row>
    <row r="141" spans="2:5" ht="95.4" customHeight="1" x14ac:dyDescent="0.4">
      <c r="B141" s="11" t="s">
        <v>133</v>
      </c>
      <c r="C141" s="67">
        <v>2</v>
      </c>
      <c r="D141" s="68" t="s">
        <v>134</v>
      </c>
    </row>
    <row r="142" spans="2:5" ht="360.65" customHeight="1" x14ac:dyDescent="0.4">
      <c r="B142" s="11" t="s">
        <v>73</v>
      </c>
      <c r="C142" s="154" t="s">
        <v>289</v>
      </c>
      <c r="D142" s="155"/>
    </row>
    <row r="143" spans="2:5" ht="114.65" customHeight="1" x14ac:dyDescent="0.4">
      <c r="B143" s="11" t="s">
        <v>135</v>
      </c>
      <c r="C143" s="67">
        <v>3</v>
      </c>
      <c r="D143" s="68" t="s">
        <v>136</v>
      </c>
    </row>
    <row r="144" spans="2:5" ht="328.25" customHeight="1" x14ac:dyDescent="0.4">
      <c r="B144" s="11" t="s">
        <v>73</v>
      </c>
      <c r="C144" s="154" t="s">
        <v>273</v>
      </c>
      <c r="D144" s="155"/>
    </row>
    <row r="145" spans="2:7" ht="72.5" x14ac:dyDescent="0.4">
      <c r="B145" s="11" t="s">
        <v>137</v>
      </c>
      <c r="C145" s="69"/>
      <c r="D145" s="68" t="s">
        <v>138</v>
      </c>
    </row>
    <row r="146" spans="2:7" ht="62.4" customHeight="1" x14ac:dyDescent="0.4">
      <c r="B146" s="11" t="s">
        <v>73</v>
      </c>
      <c r="C146" s="156" t="s">
        <v>290</v>
      </c>
      <c r="D146" s="157"/>
    </row>
    <row r="147" spans="2:7" ht="116" x14ac:dyDescent="0.4">
      <c r="B147" s="11" t="s">
        <v>139</v>
      </c>
      <c r="C147" s="69"/>
      <c r="D147" s="68" t="s">
        <v>140</v>
      </c>
    </row>
    <row r="148" spans="2:7" ht="96" customHeight="1" x14ac:dyDescent="0.4">
      <c r="B148" s="11" t="s">
        <v>73</v>
      </c>
      <c r="C148" s="156" t="s">
        <v>290</v>
      </c>
      <c r="D148" s="157"/>
    </row>
    <row r="149" spans="2:7" ht="87" x14ac:dyDescent="0.4">
      <c r="B149" s="11" t="s">
        <v>141</v>
      </c>
      <c r="C149" s="69"/>
      <c r="D149" s="68" t="s">
        <v>142</v>
      </c>
    </row>
    <row r="150" spans="2:7" ht="96" customHeight="1" x14ac:dyDescent="0.4">
      <c r="B150" s="11" t="s">
        <v>73</v>
      </c>
      <c r="C150" s="156" t="s">
        <v>290</v>
      </c>
      <c r="D150" s="157"/>
    </row>
    <row r="151" spans="2:7" ht="58" x14ac:dyDescent="0.4">
      <c r="B151" s="11" t="s">
        <v>143</v>
      </c>
      <c r="C151" s="67">
        <v>3</v>
      </c>
      <c r="D151" s="71" t="s">
        <v>144</v>
      </c>
      <c r="E151" s="70"/>
    </row>
    <row r="152" spans="2:7" ht="14.5" x14ac:dyDescent="0.4">
      <c r="B152" s="11" t="s">
        <v>73</v>
      </c>
      <c r="C152" s="158" t="s">
        <v>145</v>
      </c>
      <c r="D152" s="159"/>
      <c r="E152" s="70"/>
    </row>
    <row r="153" spans="2:7" ht="19.5" thickBot="1" x14ac:dyDescent="0.45">
      <c r="B153" s="72" t="s">
        <v>146</v>
      </c>
      <c r="C153" s="73">
        <f>SUM(C75:D151)</f>
        <v>81</v>
      </c>
      <c r="D153" s="74" t="s">
        <v>147</v>
      </c>
      <c r="E153" s="70"/>
    </row>
    <row r="154" spans="2:7" x14ac:dyDescent="0.4">
      <c r="B154" s="75"/>
      <c r="C154" s="76"/>
      <c r="D154" s="77"/>
      <c r="E154" s="78"/>
    </row>
    <row r="155" spans="2:7" x14ac:dyDescent="0.4">
      <c r="B155" s="75"/>
      <c r="C155" s="76"/>
      <c r="D155" s="77"/>
      <c r="E155" s="78"/>
    </row>
    <row r="156" spans="2:7" ht="14" thickBot="1" x14ac:dyDescent="0.45">
      <c r="B156" s="75"/>
      <c r="C156" s="76"/>
      <c r="D156" s="77"/>
      <c r="E156" s="78"/>
    </row>
    <row r="157" spans="2:7" ht="30" customHeight="1" x14ac:dyDescent="0.4">
      <c r="B157" s="160" t="s">
        <v>148</v>
      </c>
      <c r="C157" s="161"/>
      <c r="D157" s="162"/>
      <c r="E157" s="25"/>
      <c r="F157" s="79"/>
      <c r="G157" s="80"/>
    </row>
    <row r="158" spans="2:7" ht="56.25" customHeight="1" x14ac:dyDescent="0.4">
      <c r="B158" s="147" t="s">
        <v>149</v>
      </c>
      <c r="C158" s="148"/>
      <c r="D158" s="149"/>
      <c r="E158" s="25"/>
      <c r="F158" s="79"/>
      <c r="G158" s="80"/>
    </row>
    <row r="159" spans="2:7" ht="24.75" customHeight="1" x14ac:dyDescent="0.4">
      <c r="B159" s="81" t="s">
        <v>41</v>
      </c>
      <c r="C159" s="82" t="s">
        <v>150</v>
      </c>
      <c r="D159" s="83"/>
    </row>
    <row r="160" spans="2:7" ht="78.75" customHeight="1" x14ac:dyDescent="0.4">
      <c r="B160" s="84" t="s">
        <v>151</v>
      </c>
      <c r="C160" s="85" t="s">
        <v>152</v>
      </c>
      <c r="D160" s="86"/>
    </row>
    <row r="161" spans="2:4" ht="98.15" customHeight="1" x14ac:dyDescent="0.4">
      <c r="B161" s="87" t="s">
        <v>45</v>
      </c>
      <c r="C161" s="88" t="s">
        <v>243</v>
      </c>
      <c r="D161" s="89"/>
    </row>
    <row r="162" spans="2:4" ht="98.15" customHeight="1" x14ac:dyDescent="0.4">
      <c r="B162" s="87" t="s">
        <v>46</v>
      </c>
      <c r="C162" s="88" t="s">
        <v>165</v>
      </c>
      <c r="D162" s="89"/>
    </row>
    <row r="163" spans="2:4" ht="98.15" customHeight="1" x14ac:dyDescent="0.4">
      <c r="B163" s="87" t="s">
        <v>47</v>
      </c>
      <c r="C163" s="88"/>
      <c r="D163" s="89"/>
    </row>
    <row r="164" spans="2:4" ht="98.15" customHeight="1" x14ac:dyDescent="0.4">
      <c r="B164" s="87" t="s">
        <v>48</v>
      </c>
      <c r="C164" s="88"/>
      <c r="D164" s="89"/>
    </row>
    <row r="165" spans="2:4" ht="98.15" customHeight="1" thickBot="1" x14ac:dyDescent="0.45">
      <c r="B165" s="90" t="s">
        <v>49</v>
      </c>
      <c r="C165" s="91"/>
      <c r="D165" s="92"/>
    </row>
    <row r="166" spans="2:4" x14ac:dyDescent="0.4">
      <c r="B166" s="75"/>
      <c r="D166" s="93"/>
    </row>
    <row r="167" spans="2:4" x14ac:dyDescent="0.4">
      <c r="B167" s="75"/>
      <c r="D167" s="93"/>
    </row>
    <row r="168" spans="2:4" x14ac:dyDescent="0.4">
      <c r="B168" s="75"/>
      <c r="D168" s="93"/>
    </row>
    <row r="169" spans="2:4" x14ac:dyDescent="0.4">
      <c r="B169" s="75"/>
      <c r="D169" s="93"/>
    </row>
    <row r="170" spans="2:4" x14ac:dyDescent="0.4">
      <c r="B170" s="75"/>
      <c r="D170" s="93"/>
    </row>
    <row r="171" spans="2:4" x14ac:dyDescent="0.4">
      <c r="B171" s="75"/>
      <c r="D171" s="93"/>
    </row>
    <row r="172" spans="2:4" x14ac:dyDescent="0.4">
      <c r="B172" s="75"/>
      <c r="D172" s="93"/>
    </row>
    <row r="173" spans="2:4" x14ac:dyDescent="0.4">
      <c r="B173" s="75"/>
      <c r="D173" s="93"/>
    </row>
    <row r="174" spans="2:4" x14ac:dyDescent="0.4">
      <c r="B174" s="75"/>
      <c r="D174" s="93"/>
    </row>
    <row r="175" spans="2:4" x14ac:dyDescent="0.4">
      <c r="B175" s="75"/>
      <c r="D175" s="93"/>
    </row>
    <row r="176" spans="2:4"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B306" s="75"/>
      <c r="D306" s="93"/>
    </row>
    <row r="307" spans="2:4" x14ac:dyDescent="0.4">
      <c r="D307" s="93"/>
    </row>
    <row r="308" spans="2:4" x14ac:dyDescent="0.4">
      <c r="B308" s="1"/>
      <c r="C308" s="1"/>
      <c r="D308" s="93"/>
    </row>
    <row r="309" spans="2:4" x14ac:dyDescent="0.4">
      <c r="B309" s="1"/>
      <c r="C309" s="1"/>
      <c r="D309" s="93"/>
    </row>
    <row r="310" spans="2:4" x14ac:dyDescent="0.4">
      <c r="B310" s="1"/>
      <c r="C310" s="1"/>
      <c r="D310" s="93"/>
    </row>
    <row r="311" spans="2:4" x14ac:dyDescent="0.4">
      <c r="B311" s="1"/>
      <c r="C311" s="1"/>
      <c r="D311" s="93"/>
    </row>
    <row r="312" spans="2:4" x14ac:dyDescent="0.4">
      <c r="B312" s="1"/>
      <c r="C312" s="1"/>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row r="348" spans="2:4" x14ac:dyDescent="0.4">
      <c r="B348" s="1"/>
      <c r="C348" s="1"/>
      <c r="D348" s="93"/>
    </row>
  </sheetData>
  <mergeCells count="54">
    <mergeCell ref="B158:D158"/>
    <mergeCell ref="C134:D134"/>
    <mergeCell ref="C136:D136"/>
    <mergeCell ref="C138:D138"/>
    <mergeCell ref="C140:D140"/>
    <mergeCell ref="C142:D142"/>
    <mergeCell ref="C144:D144"/>
    <mergeCell ref="C146:D146"/>
    <mergeCell ref="C148:D148"/>
    <mergeCell ref="C150:D150"/>
    <mergeCell ref="C152:D152"/>
    <mergeCell ref="B157:D157"/>
    <mergeCell ref="C132:D132"/>
    <mergeCell ref="C110:D110"/>
    <mergeCell ref="C112:D112"/>
    <mergeCell ref="C114:D114"/>
    <mergeCell ref="C116:D116"/>
    <mergeCell ref="C118:D118"/>
    <mergeCell ref="C120:D120"/>
    <mergeCell ref="C122:D122"/>
    <mergeCell ref="C124:D124"/>
    <mergeCell ref="C126:D126"/>
    <mergeCell ref="C128:D128"/>
    <mergeCell ref="C130:D130"/>
    <mergeCell ref="C108:D108"/>
    <mergeCell ref="C86:D86"/>
    <mergeCell ref="C88:D88"/>
    <mergeCell ref="C90:D90"/>
    <mergeCell ref="C92:D92"/>
    <mergeCell ref="C94:D94"/>
    <mergeCell ref="C96:D96"/>
    <mergeCell ref="C98:D98"/>
    <mergeCell ref="C100:D100"/>
    <mergeCell ref="C102:D102"/>
    <mergeCell ref="C104:D104"/>
    <mergeCell ref="C106:D106"/>
    <mergeCell ref="C84:D84"/>
    <mergeCell ref="B11:B12"/>
    <mergeCell ref="D11:D12"/>
    <mergeCell ref="B36:D36"/>
    <mergeCell ref="B37:D37"/>
    <mergeCell ref="B48:D48"/>
    <mergeCell ref="B49:D49"/>
    <mergeCell ref="B73:D73"/>
    <mergeCell ref="C76:D76"/>
    <mergeCell ref="C78:D78"/>
    <mergeCell ref="C80:D80"/>
    <mergeCell ref="C82:D82"/>
    <mergeCell ref="B10:D10"/>
    <mergeCell ref="B1:D4"/>
    <mergeCell ref="B5:D5"/>
    <mergeCell ref="B6:D6"/>
    <mergeCell ref="B7:D7"/>
    <mergeCell ref="B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AB47-CF3E-E14B-9340-EDBA757C8181}">
  <dimension ref="B1:G350"/>
  <sheetViews>
    <sheetView zoomScale="90" zoomScaleNormal="90" workbookViewId="0">
      <selection activeCell="B7" sqref="B7:D7"/>
    </sheetView>
  </sheetViews>
  <sheetFormatPr defaultColWidth="9.08203125" defaultRowHeight="13.5" x14ac:dyDescent="0.4"/>
  <cols>
    <col min="1" max="1" width="3.08203125" style="1" customWidth="1"/>
    <col min="2" max="2" width="68.5" style="7" customWidth="1"/>
    <col min="3" max="3" width="46.08203125" style="8" customWidth="1"/>
    <col min="4" max="4" width="77.5" style="1" customWidth="1"/>
    <col min="5" max="5" width="14.9140625" style="1" customWidth="1"/>
    <col min="6" max="6" width="25.5" style="1" customWidth="1"/>
    <col min="7" max="16384" width="9.08203125" style="1"/>
  </cols>
  <sheetData>
    <row r="1" spans="2:6" ht="15" customHeight="1" x14ac:dyDescent="0.4">
      <c r="B1" s="188" t="s">
        <v>0</v>
      </c>
      <c r="C1" s="188"/>
      <c r="D1" s="189"/>
    </row>
    <row r="2" spans="2:6" x14ac:dyDescent="0.4">
      <c r="B2" s="188"/>
      <c r="C2" s="188"/>
      <c r="D2" s="189"/>
    </row>
    <row r="3" spans="2:6" ht="14.5" x14ac:dyDescent="0.4">
      <c r="B3" s="188"/>
      <c r="C3" s="188"/>
      <c r="D3" s="189"/>
      <c r="F3" s="2" t="s">
        <v>1</v>
      </c>
    </row>
    <row r="4" spans="2:6" ht="15" customHeight="1" thickBot="1" x14ac:dyDescent="0.4">
      <c r="B4" s="188"/>
      <c r="C4" s="188"/>
      <c r="D4" s="189"/>
      <c r="F4" s="3" t="s">
        <v>2</v>
      </c>
    </row>
    <row r="5" spans="2:6" ht="15" thickBot="1" x14ac:dyDescent="0.4">
      <c r="B5" s="190" t="s">
        <v>3</v>
      </c>
      <c r="C5" s="191"/>
      <c r="D5" s="192"/>
      <c r="F5" s="4" t="s">
        <v>4</v>
      </c>
    </row>
    <row r="6" spans="2:6" ht="15" thickBot="1" x14ac:dyDescent="0.45">
      <c r="B6" s="193" t="s">
        <v>5</v>
      </c>
      <c r="C6" s="194"/>
      <c r="D6" s="195"/>
    </row>
    <row r="7" spans="2:6" ht="167.15" customHeight="1" thickBot="1" x14ac:dyDescent="0.45">
      <c r="B7" s="202" t="s">
        <v>6</v>
      </c>
      <c r="C7" s="203"/>
      <c r="D7" s="204"/>
      <c r="E7" s="5"/>
    </row>
    <row r="8" spans="2:6" s="6" customFormat="1" ht="23.5" thickBot="1" x14ac:dyDescent="0.45">
      <c r="B8" s="199" t="s">
        <v>7</v>
      </c>
      <c r="C8" s="200"/>
      <c r="D8" s="201"/>
    </row>
    <row r="9" spans="2:6" ht="14" thickBot="1" x14ac:dyDescent="0.45"/>
    <row r="10" spans="2:6" ht="14.5" x14ac:dyDescent="0.4">
      <c r="B10" s="185" t="s">
        <v>8</v>
      </c>
      <c r="C10" s="186"/>
      <c r="D10" s="187"/>
    </row>
    <row r="11" spans="2:6" ht="14.5" x14ac:dyDescent="0.4">
      <c r="B11" s="167" t="s">
        <v>9</v>
      </c>
      <c r="C11" s="9" t="s">
        <v>10</v>
      </c>
      <c r="D11" s="168" t="s">
        <v>11</v>
      </c>
    </row>
    <row r="12" spans="2:6" ht="12.75" customHeight="1" x14ac:dyDescent="0.4">
      <c r="B12" s="167"/>
      <c r="C12" s="10" t="s">
        <v>12</v>
      </c>
      <c r="D12" s="169"/>
    </row>
    <row r="13" spans="2:6" ht="58" x14ac:dyDescent="0.4">
      <c r="B13" s="11" t="s">
        <v>13</v>
      </c>
      <c r="C13" s="12" t="s">
        <v>370</v>
      </c>
      <c r="D13" s="13"/>
    </row>
    <row r="14" spans="2:6" ht="14.5" x14ac:dyDescent="0.4">
      <c r="B14" s="11" t="s">
        <v>14</v>
      </c>
      <c r="C14" s="14" t="s">
        <v>371</v>
      </c>
      <c r="D14" s="13" t="s">
        <v>15</v>
      </c>
    </row>
    <row r="15" spans="2:6" ht="14.5" x14ac:dyDescent="0.4">
      <c r="B15" s="11" t="s">
        <v>16</v>
      </c>
      <c r="C15" s="15" t="s">
        <v>372</v>
      </c>
      <c r="D15" s="13"/>
      <c r="E15" s="16"/>
    </row>
    <row r="16" spans="2:6" ht="14.5" x14ac:dyDescent="0.4">
      <c r="B16" s="17" t="s">
        <v>17</v>
      </c>
      <c r="C16" s="118">
        <v>19992</v>
      </c>
      <c r="D16" s="13"/>
      <c r="E16" s="19"/>
    </row>
    <row r="17" spans="2:5" ht="14.5" x14ac:dyDescent="0.4">
      <c r="B17" s="11" t="s">
        <v>18</v>
      </c>
      <c r="C17" s="15" t="s">
        <v>19</v>
      </c>
      <c r="D17" s="13"/>
      <c r="E17" s="16"/>
    </row>
    <row r="18" spans="2:5" ht="43.5" x14ac:dyDescent="0.4">
      <c r="B18" s="11" t="s">
        <v>20</v>
      </c>
      <c r="C18" s="15" t="s">
        <v>373</v>
      </c>
      <c r="D18" s="13"/>
      <c r="E18" s="16"/>
    </row>
    <row r="19" spans="2:5" ht="14.5" x14ac:dyDescent="0.4">
      <c r="B19" s="11" t="s">
        <v>21</v>
      </c>
      <c r="C19" s="15" t="s">
        <v>374</v>
      </c>
      <c r="D19" s="13"/>
      <c r="E19" s="16"/>
    </row>
    <row r="20" spans="2:5" ht="58" x14ac:dyDescent="0.4">
      <c r="B20" s="11" t="s">
        <v>22</v>
      </c>
      <c r="C20" s="15">
        <v>1</v>
      </c>
      <c r="D20" s="20" t="s">
        <v>23</v>
      </c>
      <c r="E20" s="16"/>
    </row>
    <row r="21" spans="2:5" ht="14.5" x14ac:dyDescent="0.4">
      <c r="B21" s="11" t="s">
        <v>24</v>
      </c>
      <c r="C21" s="15" t="s">
        <v>25</v>
      </c>
      <c r="D21" s="13"/>
    </row>
    <row r="22" spans="2:5" ht="14.5" x14ac:dyDescent="0.4">
      <c r="B22" s="11" t="s">
        <v>26</v>
      </c>
      <c r="C22" s="15">
        <v>874890.5</v>
      </c>
      <c r="D22" s="13"/>
    </row>
    <row r="23" spans="2:5" ht="14.5" x14ac:dyDescent="0.4">
      <c r="B23" s="11" t="s">
        <v>27</v>
      </c>
      <c r="C23" s="15">
        <v>5</v>
      </c>
      <c r="D23" s="13"/>
    </row>
    <row r="24" spans="2:5" ht="14.5" x14ac:dyDescent="0.4">
      <c r="B24" s="11" t="s">
        <v>28</v>
      </c>
      <c r="C24" s="15">
        <v>12</v>
      </c>
      <c r="D24" s="13"/>
    </row>
    <row r="25" spans="2:5" ht="58" x14ac:dyDescent="0.4">
      <c r="B25" s="21" t="s">
        <v>29</v>
      </c>
      <c r="C25" s="119">
        <v>418171</v>
      </c>
      <c r="D25" s="20" t="s">
        <v>369</v>
      </c>
    </row>
    <row r="26" spans="2:5" ht="58" x14ac:dyDescent="0.4">
      <c r="B26" s="11" t="s">
        <v>30</v>
      </c>
      <c r="C26" s="119">
        <v>48521</v>
      </c>
      <c r="D26" s="20" t="s">
        <v>369</v>
      </c>
    </row>
    <row r="27" spans="2:5" ht="101.5" x14ac:dyDescent="0.4">
      <c r="B27" s="11" t="s">
        <v>31</v>
      </c>
      <c r="C27" s="118" t="s">
        <v>375</v>
      </c>
      <c r="D27" s="13"/>
    </row>
    <row r="28" spans="2:5" ht="14.5" x14ac:dyDescent="0.4">
      <c r="B28" s="11" t="s">
        <v>32</v>
      </c>
      <c r="C28" s="12"/>
      <c r="D28" s="13"/>
    </row>
    <row r="29" spans="2:5" ht="147" customHeight="1" x14ac:dyDescent="0.4">
      <c r="B29" s="11" t="s">
        <v>33</v>
      </c>
      <c r="C29" s="118" t="s">
        <v>411</v>
      </c>
      <c r="D29" s="20" t="s">
        <v>363</v>
      </c>
    </row>
    <row r="30" spans="2:5" ht="107.4" customHeight="1" x14ac:dyDescent="0.4">
      <c r="B30" s="11" t="s">
        <v>34</v>
      </c>
      <c r="C30" s="118" t="s">
        <v>410</v>
      </c>
      <c r="D30" s="13"/>
    </row>
    <row r="31" spans="2:5" ht="94.75" customHeight="1" x14ac:dyDescent="0.4">
      <c r="B31" s="11" t="s">
        <v>245</v>
      </c>
      <c r="C31" s="118" t="s">
        <v>412</v>
      </c>
      <c r="D31" s="13"/>
    </row>
    <row r="32" spans="2:5" ht="124.25" customHeight="1" x14ac:dyDescent="0.4">
      <c r="B32" s="11" t="s">
        <v>246</v>
      </c>
      <c r="C32" s="118" t="s">
        <v>414</v>
      </c>
      <c r="D32" s="13"/>
    </row>
    <row r="33" spans="2:5" ht="88.75" customHeight="1" x14ac:dyDescent="0.4">
      <c r="B33" s="11" t="s">
        <v>247</v>
      </c>
      <c r="C33" s="118" t="s">
        <v>413</v>
      </c>
      <c r="D33" s="13"/>
    </row>
    <row r="34" spans="2:5" ht="14.5" x14ac:dyDescent="0.4">
      <c r="B34" s="11" t="s">
        <v>35</v>
      </c>
      <c r="C34" s="12">
        <v>4</v>
      </c>
      <c r="D34" s="13"/>
    </row>
    <row r="35" spans="2:5" ht="108" customHeight="1" thickBot="1" x14ac:dyDescent="0.45">
      <c r="B35" s="22" t="s">
        <v>36</v>
      </c>
      <c r="C35" s="23" t="s">
        <v>376</v>
      </c>
      <c r="D35" s="24" t="s">
        <v>37</v>
      </c>
      <c r="E35" s="25"/>
    </row>
    <row r="36" spans="2:5" x14ac:dyDescent="0.4">
      <c r="D36" s="1" t="s">
        <v>38</v>
      </c>
    </row>
    <row r="38" spans="2:5" ht="14" thickBot="1" x14ac:dyDescent="0.45"/>
    <row r="39" spans="2:5" s="7" customFormat="1" ht="30" customHeight="1" x14ac:dyDescent="0.4">
      <c r="B39" s="170" t="s">
        <v>39</v>
      </c>
      <c r="C39" s="171"/>
      <c r="D39" s="172"/>
    </row>
    <row r="40" spans="2:5" ht="132.9" customHeight="1" x14ac:dyDescent="0.4">
      <c r="B40" s="173" t="s">
        <v>40</v>
      </c>
      <c r="C40" s="174"/>
      <c r="D40" s="175"/>
    </row>
    <row r="41" spans="2:5" ht="14.5" x14ac:dyDescent="0.4">
      <c r="B41" s="26" t="s">
        <v>41</v>
      </c>
      <c r="C41" s="10" t="s">
        <v>12</v>
      </c>
      <c r="D41" s="27" t="s">
        <v>42</v>
      </c>
    </row>
    <row r="42" spans="2:5" ht="155.15" customHeight="1" x14ac:dyDescent="0.4">
      <c r="B42" s="28" t="s">
        <v>43</v>
      </c>
      <c r="C42" s="29" t="s">
        <v>44</v>
      </c>
      <c r="D42" s="30"/>
    </row>
    <row r="43" spans="2:5" ht="65.150000000000006" customHeight="1" x14ac:dyDescent="0.4">
      <c r="B43" s="31" t="s">
        <v>45</v>
      </c>
      <c r="C43" s="32" t="s">
        <v>377</v>
      </c>
      <c r="D43" s="120"/>
    </row>
    <row r="44" spans="2:5" ht="65.150000000000006" customHeight="1" x14ac:dyDescent="0.4">
      <c r="B44" s="31" t="s">
        <v>46</v>
      </c>
      <c r="C44" s="32" t="s">
        <v>378</v>
      </c>
      <c r="D44" s="120"/>
    </row>
    <row r="45" spans="2:5" ht="65.150000000000006" customHeight="1" x14ac:dyDescent="0.4">
      <c r="B45" s="31" t="s">
        <v>47</v>
      </c>
      <c r="C45" s="34"/>
      <c r="D45" s="35"/>
    </row>
    <row r="46" spans="2:5" ht="65.150000000000006" customHeight="1" x14ac:dyDescent="0.4">
      <c r="B46" s="31" t="s">
        <v>48</v>
      </c>
      <c r="C46" s="34"/>
      <c r="D46" s="35"/>
    </row>
    <row r="47" spans="2:5" ht="65.150000000000006" customHeight="1" thickBot="1" x14ac:dyDescent="0.45">
      <c r="B47" s="36" t="s">
        <v>49</v>
      </c>
      <c r="C47" s="37"/>
      <c r="D47" s="38"/>
    </row>
    <row r="50" spans="2:5" ht="14" thickBot="1" x14ac:dyDescent="0.45"/>
    <row r="51" spans="2:5" ht="30" customHeight="1" x14ac:dyDescent="0.4">
      <c r="B51" s="176" t="s">
        <v>50</v>
      </c>
      <c r="C51" s="177"/>
      <c r="D51" s="178"/>
      <c r="E51" s="39"/>
    </row>
    <row r="52" spans="2:5" ht="36.75" customHeight="1" x14ac:dyDescent="0.4">
      <c r="B52" s="179" t="s">
        <v>51</v>
      </c>
      <c r="C52" s="180"/>
      <c r="D52" s="181"/>
    </row>
    <row r="53" spans="2:5" x14ac:dyDescent="0.4">
      <c r="B53" s="40" t="s">
        <v>9</v>
      </c>
      <c r="C53" s="41" t="s">
        <v>52</v>
      </c>
      <c r="D53" s="42" t="s">
        <v>42</v>
      </c>
      <c r="E53" s="43"/>
    </row>
    <row r="54" spans="2:5" x14ac:dyDescent="0.4">
      <c r="B54" s="44" t="s">
        <v>53</v>
      </c>
      <c r="C54" s="45" t="s">
        <v>54</v>
      </c>
      <c r="D54" s="46"/>
      <c r="E54" s="43"/>
    </row>
    <row r="55" spans="2:5" ht="27" x14ac:dyDescent="0.4">
      <c r="B55" s="47" t="s">
        <v>55</v>
      </c>
      <c r="C55" s="48" t="s">
        <v>56</v>
      </c>
      <c r="D55" s="46"/>
    </row>
    <row r="56" spans="2:5" ht="47.15" customHeight="1" x14ac:dyDescent="0.4">
      <c r="B56" s="47" t="s">
        <v>57</v>
      </c>
      <c r="C56" s="48" t="s">
        <v>58</v>
      </c>
      <c r="D56" s="46"/>
    </row>
    <row r="57" spans="2:5" ht="26.25" customHeight="1" x14ac:dyDescent="0.4">
      <c r="B57" s="47" t="s">
        <v>59</v>
      </c>
      <c r="C57" s="48" t="s">
        <v>60</v>
      </c>
      <c r="D57" s="46"/>
    </row>
    <row r="58" spans="2:5" ht="12.75" customHeight="1" x14ac:dyDescent="0.4">
      <c r="B58" s="47" t="s">
        <v>61</v>
      </c>
      <c r="C58" s="48" t="s">
        <v>62</v>
      </c>
      <c r="D58" s="46"/>
    </row>
    <row r="59" spans="2:5" ht="13.5" customHeight="1" thickBot="1" x14ac:dyDescent="0.45">
      <c r="B59" s="49" t="s">
        <v>63</v>
      </c>
      <c r="C59" s="50" t="s">
        <v>64</v>
      </c>
      <c r="D59" s="51"/>
    </row>
    <row r="60" spans="2:5" x14ac:dyDescent="0.4">
      <c r="B60" s="52" t="s">
        <v>65</v>
      </c>
      <c r="C60" s="53" t="s">
        <v>165</v>
      </c>
      <c r="D60" s="54"/>
    </row>
    <row r="61" spans="2:5" x14ac:dyDescent="0.4">
      <c r="B61" s="55" t="s">
        <v>55</v>
      </c>
      <c r="C61" s="56" t="s">
        <v>379</v>
      </c>
      <c r="D61" s="57"/>
    </row>
    <row r="62" spans="2:5" x14ac:dyDescent="0.4">
      <c r="B62" s="55" t="s">
        <v>57</v>
      </c>
      <c r="C62" s="56" t="s">
        <v>380</v>
      </c>
      <c r="D62" s="57"/>
    </row>
    <row r="63" spans="2:5" x14ac:dyDescent="0.4">
      <c r="B63" s="55" t="s">
        <v>59</v>
      </c>
      <c r="C63" s="56"/>
      <c r="D63" s="57"/>
    </row>
    <row r="64" spans="2:5" x14ac:dyDescent="0.4">
      <c r="B64" s="55" t="s">
        <v>61</v>
      </c>
      <c r="C64" s="56"/>
      <c r="D64" s="57"/>
    </row>
    <row r="65" spans="2:5" ht="14" thickBot="1" x14ac:dyDescent="0.45">
      <c r="B65" s="58" t="s">
        <v>63</v>
      </c>
      <c r="C65" s="59"/>
      <c r="D65" s="60"/>
    </row>
    <row r="66" spans="2:5" x14ac:dyDescent="0.4">
      <c r="B66" s="52" t="s">
        <v>66</v>
      </c>
      <c r="C66" s="53" t="s">
        <v>381</v>
      </c>
      <c r="D66" s="54"/>
    </row>
    <row r="67" spans="2:5" x14ac:dyDescent="0.4">
      <c r="B67" s="55" t="s">
        <v>55</v>
      </c>
      <c r="C67" s="56"/>
      <c r="D67" s="57"/>
    </row>
    <row r="68" spans="2:5" x14ac:dyDescent="0.4">
      <c r="B68" s="55" t="s">
        <v>57</v>
      </c>
      <c r="C68" s="56">
        <v>17</v>
      </c>
      <c r="D68" s="57"/>
    </row>
    <row r="69" spans="2:5" x14ac:dyDescent="0.4">
      <c r="B69" s="55" t="s">
        <v>59</v>
      </c>
      <c r="C69" s="56"/>
      <c r="D69" s="57"/>
    </row>
    <row r="70" spans="2:5" x14ac:dyDescent="0.4">
      <c r="B70" s="55" t="s">
        <v>61</v>
      </c>
      <c r="C70" s="109"/>
      <c r="D70" s="57"/>
    </row>
    <row r="71" spans="2:5" ht="14" thickBot="1" x14ac:dyDescent="0.45">
      <c r="B71" s="58" t="s">
        <v>63</v>
      </c>
      <c r="C71" s="59"/>
      <c r="D71" s="60"/>
    </row>
    <row r="73" spans="2:5" ht="14" thickBot="1" x14ac:dyDescent="0.45"/>
    <row r="74" spans="2:5" ht="30" customHeight="1" x14ac:dyDescent="0.4">
      <c r="B74" s="61" t="s">
        <v>67</v>
      </c>
      <c r="C74" s="62"/>
      <c r="D74" s="63"/>
      <c r="E74" s="43"/>
    </row>
    <row r="75" spans="2:5" ht="28.5" customHeight="1" x14ac:dyDescent="0.4">
      <c r="B75" s="182" t="s">
        <v>68</v>
      </c>
      <c r="C75" s="183"/>
      <c r="D75" s="184"/>
      <c r="E75" s="43"/>
    </row>
    <row r="76" spans="2:5" ht="14.5" x14ac:dyDescent="0.4">
      <c r="B76" s="64" t="s">
        <v>9</v>
      </c>
      <c r="C76" s="65" t="s">
        <v>69</v>
      </c>
      <c r="D76" s="66" t="s">
        <v>70</v>
      </c>
      <c r="E76" s="43"/>
    </row>
    <row r="77" spans="2:5" ht="116" x14ac:dyDescent="0.4">
      <c r="B77" s="11" t="s">
        <v>71</v>
      </c>
      <c r="C77" s="121">
        <v>3</v>
      </c>
      <c r="D77" s="68" t="s">
        <v>72</v>
      </c>
      <c r="E77" s="43"/>
    </row>
    <row r="78" spans="2:5" ht="60" customHeight="1" x14ac:dyDescent="0.4">
      <c r="B78" s="11" t="s">
        <v>73</v>
      </c>
      <c r="C78" s="152" t="s">
        <v>74</v>
      </c>
      <c r="D78" s="153"/>
    </row>
    <row r="79" spans="2:5" ht="101.5" x14ac:dyDescent="0.4">
      <c r="B79" s="11" t="s">
        <v>75</v>
      </c>
      <c r="C79" s="121">
        <v>1</v>
      </c>
      <c r="D79" s="68" t="s">
        <v>76</v>
      </c>
      <c r="E79" s="126"/>
    </row>
    <row r="80" spans="2:5" ht="305.14999999999998" customHeight="1" x14ac:dyDescent="0.4">
      <c r="B80" s="11" t="s">
        <v>73</v>
      </c>
      <c r="C80" s="152" t="s">
        <v>382</v>
      </c>
      <c r="D80" s="153"/>
    </row>
    <row r="81" spans="2:5" ht="130.5" x14ac:dyDescent="0.4">
      <c r="B81" s="11" t="s">
        <v>77</v>
      </c>
      <c r="C81" s="121">
        <v>2</v>
      </c>
      <c r="D81" s="68" t="s">
        <v>78</v>
      </c>
      <c r="E81" s="124"/>
    </row>
    <row r="82" spans="2:5" ht="271.75" customHeight="1" x14ac:dyDescent="0.4">
      <c r="B82" s="11" t="s">
        <v>73</v>
      </c>
      <c r="C82" s="152" t="s">
        <v>383</v>
      </c>
      <c r="D82" s="153"/>
    </row>
    <row r="83" spans="2:5" ht="87" x14ac:dyDescent="0.4">
      <c r="B83" s="11" t="s">
        <v>79</v>
      </c>
      <c r="C83" s="121">
        <v>2</v>
      </c>
      <c r="D83" s="68" t="s">
        <v>80</v>
      </c>
      <c r="E83" s="124"/>
    </row>
    <row r="84" spans="2:5" ht="170.4" customHeight="1" x14ac:dyDescent="0.4">
      <c r="B84" s="11" t="s">
        <v>73</v>
      </c>
      <c r="C84" s="152" t="s">
        <v>384</v>
      </c>
      <c r="D84" s="153"/>
    </row>
    <row r="85" spans="2:5" ht="159.5" x14ac:dyDescent="0.4">
      <c r="B85" s="11" t="s">
        <v>81</v>
      </c>
      <c r="C85" s="121">
        <v>3</v>
      </c>
      <c r="D85" s="68" t="s">
        <v>82</v>
      </c>
      <c r="E85" s="124"/>
    </row>
    <row r="86" spans="2:5" ht="142.25" customHeight="1" x14ac:dyDescent="0.4">
      <c r="B86" s="11" t="s">
        <v>73</v>
      </c>
      <c r="C86" s="152" t="s">
        <v>385</v>
      </c>
      <c r="D86" s="153"/>
    </row>
    <row r="87" spans="2:5" ht="132.9" customHeight="1" x14ac:dyDescent="0.4">
      <c r="B87" s="11" t="s">
        <v>83</v>
      </c>
      <c r="C87" s="121">
        <v>3</v>
      </c>
      <c r="D87" s="68" t="s">
        <v>84</v>
      </c>
      <c r="E87" s="124"/>
    </row>
    <row r="88" spans="2:5" ht="82.25" customHeight="1" x14ac:dyDescent="0.4">
      <c r="B88" s="11" t="s">
        <v>73</v>
      </c>
      <c r="C88" s="152" t="s">
        <v>386</v>
      </c>
      <c r="D88" s="153"/>
    </row>
    <row r="89" spans="2:5" ht="87" x14ac:dyDescent="0.4">
      <c r="B89" s="11" t="s">
        <v>85</v>
      </c>
      <c r="C89" s="121">
        <v>1</v>
      </c>
      <c r="D89" s="68" t="s">
        <v>86</v>
      </c>
    </row>
    <row r="90" spans="2:5" ht="83.4" customHeight="1" x14ac:dyDescent="0.4">
      <c r="B90" s="11" t="s">
        <v>73</v>
      </c>
      <c r="C90" s="152" t="s">
        <v>387</v>
      </c>
      <c r="D90" s="153"/>
    </row>
    <row r="91" spans="2:5" ht="29" x14ac:dyDescent="0.4">
      <c r="B91" s="11" t="s">
        <v>87</v>
      </c>
      <c r="C91" s="121">
        <v>1</v>
      </c>
      <c r="D91" s="68" t="s">
        <v>88</v>
      </c>
      <c r="E91" s="43"/>
    </row>
    <row r="92" spans="2:5" ht="319.75" customHeight="1" x14ac:dyDescent="0.4">
      <c r="B92" s="11" t="s">
        <v>73</v>
      </c>
      <c r="C92" s="152" t="s">
        <v>388</v>
      </c>
      <c r="D92" s="153"/>
    </row>
    <row r="93" spans="2:5" ht="29" x14ac:dyDescent="0.4">
      <c r="B93" s="11" t="s">
        <v>89</v>
      </c>
      <c r="C93" s="121">
        <v>1</v>
      </c>
      <c r="D93" s="68" t="s">
        <v>88</v>
      </c>
      <c r="E93" s="43"/>
    </row>
    <row r="94" spans="2:5" ht="40.25" customHeight="1" x14ac:dyDescent="0.4">
      <c r="B94" s="11" t="s">
        <v>73</v>
      </c>
      <c r="C94" s="152" t="s">
        <v>90</v>
      </c>
      <c r="D94" s="153"/>
    </row>
    <row r="95" spans="2:5" ht="29" x14ac:dyDescent="0.4">
      <c r="B95" s="11" t="s">
        <v>91</v>
      </c>
      <c r="C95" s="121">
        <v>1</v>
      </c>
      <c r="D95" s="68" t="s">
        <v>88</v>
      </c>
      <c r="E95" s="43"/>
    </row>
    <row r="96" spans="2:5" ht="151.75" customHeight="1" x14ac:dyDescent="0.4">
      <c r="B96" s="11" t="s">
        <v>73</v>
      </c>
      <c r="C96" s="152" t="s">
        <v>389</v>
      </c>
      <c r="D96" s="153"/>
    </row>
    <row r="97" spans="2:5" ht="58" x14ac:dyDescent="0.4">
      <c r="B97" s="11" t="s">
        <v>92</v>
      </c>
      <c r="C97" s="121">
        <v>2</v>
      </c>
      <c r="D97" s="68" t="s">
        <v>93</v>
      </c>
    </row>
    <row r="98" spans="2:5" ht="113.4" customHeight="1" x14ac:dyDescent="0.4">
      <c r="B98" s="11" t="s">
        <v>73</v>
      </c>
      <c r="C98" s="152" t="s">
        <v>390</v>
      </c>
      <c r="D98" s="153"/>
    </row>
    <row r="99" spans="2:5" ht="116" x14ac:dyDescent="0.4">
      <c r="B99" s="11" t="s">
        <v>94</v>
      </c>
      <c r="C99" s="121">
        <v>1</v>
      </c>
      <c r="D99" s="68" t="s">
        <v>95</v>
      </c>
    </row>
    <row r="100" spans="2:5" ht="141.65" customHeight="1" x14ac:dyDescent="0.4">
      <c r="B100" s="11" t="s">
        <v>73</v>
      </c>
      <c r="C100" s="152" t="s">
        <v>391</v>
      </c>
      <c r="D100" s="153"/>
    </row>
    <row r="101" spans="2:5" ht="87" x14ac:dyDescent="0.4">
      <c r="B101" s="11" t="s">
        <v>96</v>
      </c>
      <c r="C101" s="121">
        <v>1</v>
      </c>
      <c r="D101" s="68" t="s">
        <v>97</v>
      </c>
      <c r="E101" s="126"/>
    </row>
    <row r="102" spans="2:5" ht="236.4" customHeight="1" x14ac:dyDescent="0.4">
      <c r="B102" s="11" t="s">
        <v>73</v>
      </c>
      <c r="C102" s="152" t="s">
        <v>392</v>
      </c>
      <c r="D102" s="153"/>
    </row>
    <row r="103" spans="2:5" ht="101.5" x14ac:dyDescent="0.4">
      <c r="B103" s="11" t="s">
        <v>98</v>
      </c>
      <c r="C103" s="121">
        <v>1</v>
      </c>
      <c r="D103" s="68" t="s">
        <v>99</v>
      </c>
    </row>
    <row r="104" spans="2:5" ht="126.65" customHeight="1" x14ac:dyDescent="0.4">
      <c r="B104" s="11" t="s">
        <v>73</v>
      </c>
      <c r="C104" s="152" t="s">
        <v>391</v>
      </c>
      <c r="D104" s="153"/>
    </row>
    <row r="105" spans="2:5" ht="116" x14ac:dyDescent="0.4">
      <c r="B105" s="11" t="s">
        <v>100</v>
      </c>
      <c r="C105" s="121">
        <v>1</v>
      </c>
      <c r="D105" s="68" t="s">
        <v>101</v>
      </c>
      <c r="E105" s="126"/>
    </row>
    <row r="106" spans="2:5" ht="235.75" customHeight="1" x14ac:dyDescent="0.4">
      <c r="B106" s="11" t="s">
        <v>73</v>
      </c>
      <c r="C106" s="152" t="s">
        <v>393</v>
      </c>
      <c r="D106" s="153"/>
    </row>
    <row r="107" spans="2:5" ht="58" x14ac:dyDescent="0.4">
      <c r="B107" s="11" t="s">
        <v>102</v>
      </c>
      <c r="C107" s="121">
        <v>2</v>
      </c>
      <c r="D107" s="68" t="s">
        <v>103</v>
      </c>
    </row>
    <row r="108" spans="2:5" ht="82.25" customHeight="1" x14ac:dyDescent="0.4">
      <c r="B108" s="11" t="s">
        <v>73</v>
      </c>
      <c r="C108" s="152" t="s">
        <v>394</v>
      </c>
      <c r="D108" s="153"/>
    </row>
    <row r="109" spans="2:5" ht="72.5" x14ac:dyDescent="0.4">
      <c r="B109" s="11" t="s">
        <v>104</v>
      </c>
      <c r="C109" s="121">
        <v>2</v>
      </c>
      <c r="D109" s="68" t="s">
        <v>105</v>
      </c>
    </row>
    <row r="110" spans="2:5" ht="69.650000000000006" customHeight="1" x14ac:dyDescent="0.4">
      <c r="B110" s="11" t="s">
        <v>73</v>
      </c>
      <c r="C110" s="152" t="s">
        <v>395</v>
      </c>
      <c r="D110" s="153"/>
    </row>
    <row r="111" spans="2:5" ht="101.5" x14ac:dyDescent="0.4">
      <c r="B111" s="11" t="s">
        <v>106</v>
      </c>
      <c r="C111" s="121">
        <v>2</v>
      </c>
      <c r="D111" s="68" t="s">
        <v>107</v>
      </c>
      <c r="E111" s="126"/>
    </row>
    <row r="112" spans="2:5" ht="153" customHeight="1" x14ac:dyDescent="0.4">
      <c r="B112" s="11" t="s">
        <v>73</v>
      </c>
      <c r="C112" s="152" t="s">
        <v>440</v>
      </c>
      <c r="D112" s="153"/>
    </row>
    <row r="113" spans="2:5" ht="116" x14ac:dyDescent="0.4">
      <c r="B113" s="11" t="s">
        <v>108</v>
      </c>
      <c r="C113" s="121">
        <v>2</v>
      </c>
      <c r="D113" s="68" t="s">
        <v>109</v>
      </c>
    </row>
    <row r="114" spans="2:5" ht="136.75" customHeight="1" x14ac:dyDescent="0.4">
      <c r="B114" s="11" t="s">
        <v>73</v>
      </c>
      <c r="C114" s="152" t="s">
        <v>440</v>
      </c>
      <c r="D114" s="153"/>
    </row>
    <row r="115" spans="2:5" ht="72.5" x14ac:dyDescent="0.4">
      <c r="B115" s="11" t="s">
        <v>110</v>
      </c>
      <c r="C115" s="121">
        <v>1</v>
      </c>
      <c r="D115" s="68" t="s">
        <v>111</v>
      </c>
    </row>
    <row r="116" spans="2:5" ht="188.4" customHeight="1" x14ac:dyDescent="0.4">
      <c r="B116" s="11" t="s">
        <v>73</v>
      </c>
      <c r="C116" s="152" t="s">
        <v>396</v>
      </c>
      <c r="D116" s="153"/>
    </row>
    <row r="117" spans="2:5" ht="72.5" x14ac:dyDescent="0.4">
      <c r="B117" s="11" t="s">
        <v>112</v>
      </c>
      <c r="C117" s="121">
        <v>2</v>
      </c>
      <c r="D117" s="68" t="s">
        <v>113</v>
      </c>
    </row>
    <row r="118" spans="2:5" ht="198" customHeight="1" x14ac:dyDescent="0.4">
      <c r="B118" s="11" t="s">
        <v>73</v>
      </c>
      <c r="C118" s="152" t="s">
        <v>397</v>
      </c>
      <c r="D118" s="153"/>
    </row>
    <row r="119" spans="2:5" ht="58" x14ac:dyDescent="0.4">
      <c r="B119" s="11" t="s">
        <v>114</v>
      </c>
      <c r="C119" s="121">
        <v>2</v>
      </c>
      <c r="D119" s="68" t="s">
        <v>115</v>
      </c>
    </row>
    <row r="120" spans="2:5" ht="189" customHeight="1" x14ac:dyDescent="0.4">
      <c r="B120" s="11" t="s">
        <v>73</v>
      </c>
      <c r="C120" s="152" t="s">
        <v>397</v>
      </c>
      <c r="D120" s="153"/>
    </row>
    <row r="121" spans="2:5" ht="72.5" x14ac:dyDescent="0.4">
      <c r="B121" s="11" t="s">
        <v>116</v>
      </c>
      <c r="C121" s="69">
        <v>2</v>
      </c>
      <c r="D121" s="68" t="s">
        <v>117</v>
      </c>
      <c r="E121" s="124"/>
    </row>
    <row r="122" spans="2:5" ht="92.4" customHeight="1" x14ac:dyDescent="0.4">
      <c r="B122" s="11" t="s">
        <v>73</v>
      </c>
      <c r="C122" s="156" t="s">
        <v>398</v>
      </c>
      <c r="D122" s="157"/>
    </row>
    <row r="123" spans="2:5" ht="116" x14ac:dyDescent="0.4">
      <c r="B123" s="11" t="s">
        <v>118</v>
      </c>
      <c r="C123" s="121">
        <v>3</v>
      </c>
      <c r="D123" s="68" t="s">
        <v>119</v>
      </c>
      <c r="E123" s="124"/>
    </row>
    <row r="124" spans="2:5" ht="132.65" customHeight="1" x14ac:dyDescent="0.4">
      <c r="B124" s="11" t="s">
        <v>73</v>
      </c>
      <c r="C124" s="152" t="s">
        <v>399</v>
      </c>
      <c r="D124" s="153"/>
    </row>
    <row r="125" spans="2:5" ht="72.5" x14ac:dyDescent="0.4">
      <c r="B125" s="11" t="s">
        <v>120</v>
      </c>
      <c r="C125" s="121">
        <v>1</v>
      </c>
      <c r="D125" s="68" t="s">
        <v>88</v>
      </c>
      <c r="E125" s="43"/>
    </row>
    <row r="126" spans="2:5" ht="60" customHeight="1" x14ac:dyDescent="0.4">
      <c r="B126" s="11" t="s">
        <v>73</v>
      </c>
      <c r="C126" s="152" t="s">
        <v>121</v>
      </c>
      <c r="D126" s="153"/>
    </row>
    <row r="127" spans="2:5" ht="58" x14ac:dyDescent="0.4">
      <c r="B127" s="11" t="s">
        <v>122</v>
      </c>
      <c r="C127" s="121">
        <v>1</v>
      </c>
      <c r="D127" s="68" t="s">
        <v>88</v>
      </c>
      <c r="E127" s="25"/>
    </row>
    <row r="128" spans="2:5" ht="237.65" customHeight="1" x14ac:dyDescent="0.4">
      <c r="B128" s="11" t="s">
        <v>73</v>
      </c>
      <c r="C128" s="152" t="s">
        <v>400</v>
      </c>
      <c r="D128" s="153"/>
    </row>
    <row r="129" spans="2:5" ht="72.5" x14ac:dyDescent="0.4">
      <c r="B129" s="11" t="s">
        <v>123</v>
      </c>
      <c r="C129" s="121">
        <v>1</v>
      </c>
      <c r="D129" s="68" t="s">
        <v>88</v>
      </c>
      <c r="E129" s="125"/>
    </row>
    <row r="130" spans="2:5" ht="69" customHeight="1" x14ac:dyDescent="0.4">
      <c r="B130" s="11" t="s">
        <v>73</v>
      </c>
      <c r="C130" s="152" t="s">
        <v>401</v>
      </c>
      <c r="D130" s="153"/>
    </row>
    <row r="131" spans="2:5" ht="116" x14ac:dyDescent="0.4">
      <c r="B131" s="11" t="s">
        <v>124</v>
      </c>
      <c r="C131" s="121">
        <v>2</v>
      </c>
      <c r="D131" s="68" t="s">
        <v>125</v>
      </c>
    </row>
    <row r="132" spans="2:5" ht="315.64999999999998" customHeight="1" x14ac:dyDescent="0.35">
      <c r="B132" s="11" t="s">
        <v>73</v>
      </c>
      <c r="C132" s="163" t="s">
        <v>439</v>
      </c>
      <c r="D132" s="164"/>
    </row>
    <row r="133" spans="2:5" ht="116" x14ac:dyDescent="0.4">
      <c r="B133" s="11" t="s">
        <v>126</v>
      </c>
      <c r="C133" s="121">
        <v>1</v>
      </c>
      <c r="D133" s="68" t="s">
        <v>127</v>
      </c>
    </row>
    <row r="134" spans="2:5" ht="305.14999999999998" customHeight="1" x14ac:dyDescent="0.4">
      <c r="B134" s="11" t="s">
        <v>73</v>
      </c>
      <c r="C134" s="152" t="s">
        <v>403</v>
      </c>
      <c r="D134" s="153"/>
    </row>
    <row r="135" spans="2:5" ht="116" x14ac:dyDescent="0.4">
      <c r="B135" s="11" t="s">
        <v>128</v>
      </c>
      <c r="C135" s="121">
        <v>1</v>
      </c>
      <c r="D135" s="68" t="s">
        <v>129</v>
      </c>
    </row>
    <row r="136" spans="2:5" ht="305.14999999999998" customHeight="1" x14ac:dyDescent="0.4">
      <c r="B136" s="11" t="s">
        <v>73</v>
      </c>
      <c r="C136" s="152" t="s">
        <v>404</v>
      </c>
      <c r="D136" s="153"/>
    </row>
    <row r="137" spans="2:5" ht="43.5" x14ac:dyDescent="0.4">
      <c r="B137" s="11" t="s">
        <v>130</v>
      </c>
      <c r="C137" s="121">
        <v>1</v>
      </c>
      <c r="D137" s="68" t="s">
        <v>88</v>
      </c>
      <c r="E137" s="43"/>
    </row>
    <row r="138" spans="2:5" ht="305.14999999999998" customHeight="1" x14ac:dyDescent="0.4">
      <c r="B138" s="11" t="s">
        <v>73</v>
      </c>
      <c r="C138" s="152" t="s">
        <v>402</v>
      </c>
      <c r="D138" s="153"/>
    </row>
    <row r="139" spans="2:5" ht="29" x14ac:dyDescent="0.4">
      <c r="B139" s="11" t="s">
        <v>131</v>
      </c>
      <c r="C139" s="121">
        <v>0</v>
      </c>
      <c r="D139" s="68" t="s">
        <v>88</v>
      </c>
      <c r="E139" s="43"/>
    </row>
    <row r="140" spans="2:5" ht="305.14999999999998" customHeight="1" x14ac:dyDescent="0.4">
      <c r="B140" s="11" t="s">
        <v>73</v>
      </c>
      <c r="C140" s="152" t="s">
        <v>405</v>
      </c>
      <c r="D140" s="153"/>
    </row>
    <row r="141" spans="2:5" ht="29" x14ac:dyDescent="0.4">
      <c r="B141" s="11" t="s">
        <v>132</v>
      </c>
      <c r="C141" s="121">
        <v>1</v>
      </c>
      <c r="D141" s="68" t="s">
        <v>88</v>
      </c>
      <c r="E141" s="128"/>
    </row>
    <row r="142" spans="2:5" ht="111" customHeight="1" x14ac:dyDescent="0.4">
      <c r="B142" s="11" t="s">
        <v>73</v>
      </c>
      <c r="C142" s="152" t="s">
        <v>406</v>
      </c>
      <c r="D142" s="153"/>
    </row>
    <row r="143" spans="2:5" ht="87" x14ac:dyDescent="0.4">
      <c r="B143" s="11" t="s">
        <v>133</v>
      </c>
      <c r="C143" s="121">
        <v>2</v>
      </c>
      <c r="D143" s="68" t="s">
        <v>134</v>
      </c>
    </row>
    <row r="144" spans="2:5" ht="243.65" customHeight="1" x14ac:dyDescent="0.4">
      <c r="B144" s="11" t="s">
        <v>73</v>
      </c>
      <c r="C144" s="152" t="s">
        <v>407</v>
      </c>
      <c r="D144" s="153"/>
    </row>
    <row r="145" spans="2:7" ht="101.5" x14ac:dyDescent="0.4">
      <c r="B145" s="11" t="s">
        <v>135</v>
      </c>
      <c r="C145" s="121">
        <v>1</v>
      </c>
      <c r="D145" s="68" t="s">
        <v>136</v>
      </c>
    </row>
    <row r="146" spans="2:7" ht="305.14999999999998" customHeight="1" x14ac:dyDescent="0.4">
      <c r="B146" s="11" t="s">
        <v>73</v>
      </c>
      <c r="C146" s="152" t="s">
        <v>391</v>
      </c>
      <c r="D146" s="153"/>
    </row>
    <row r="147" spans="2:7" ht="72.5" x14ac:dyDescent="0.4">
      <c r="B147" s="11" t="s">
        <v>137</v>
      </c>
      <c r="C147" s="69"/>
      <c r="D147" s="68" t="s">
        <v>138</v>
      </c>
    </row>
    <row r="148" spans="2:7" ht="96" customHeight="1" x14ac:dyDescent="0.4">
      <c r="B148" s="11" t="s">
        <v>73</v>
      </c>
      <c r="C148" s="156" t="s">
        <v>408</v>
      </c>
      <c r="D148" s="157"/>
    </row>
    <row r="149" spans="2:7" ht="116" x14ac:dyDescent="0.4">
      <c r="B149" s="11" t="s">
        <v>139</v>
      </c>
      <c r="C149" s="69"/>
      <c r="D149" s="68" t="s">
        <v>140</v>
      </c>
    </row>
    <row r="150" spans="2:7" ht="96" customHeight="1" x14ac:dyDescent="0.4">
      <c r="B150" s="11" t="s">
        <v>73</v>
      </c>
      <c r="C150" s="156" t="s">
        <v>408</v>
      </c>
      <c r="D150" s="157"/>
    </row>
    <row r="151" spans="2:7" ht="87" x14ac:dyDescent="0.4">
      <c r="B151" s="11" t="s">
        <v>141</v>
      </c>
      <c r="C151" s="69"/>
      <c r="D151" s="68" t="s">
        <v>142</v>
      </c>
    </row>
    <row r="152" spans="2:7" ht="96" customHeight="1" x14ac:dyDescent="0.4">
      <c r="B152" s="11" t="s">
        <v>73</v>
      </c>
      <c r="C152" s="156" t="s">
        <v>408</v>
      </c>
      <c r="D152" s="157"/>
    </row>
    <row r="153" spans="2:7" ht="58" x14ac:dyDescent="0.4">
      <c r="B153" s="11" t="s">
        <v>143</v>
      </c>
      <c r="C153" s="121">
        <v>2</v>
      </c>
      <c r="D153" s="71" t="s">
        <v>144</v>
      </c>
      <c r="E153" s="70"/>
    </row>
    <row r="154" spans="2:7" ht="14.5" x14ac:dyDescent="0.4">
      <c r="B154" s="11" t="s">
        <v>73</v>
      </c>
      <c r="C154" s="158" t="s">
        <v>145</v>
      </c>
      <c r="D154" s="159"/>
      <c r="E154" s="70"/>
    </row>
    <row r="155" spans="2:7" ht="19.5" thickBot="1" x14ac:dyDescent="0.45">
      <c r="B155" s="72" t="s">
        <v>146</v>
      </c>
      <c r="C155" s="73">
        <f>SUM(C77:D154)</f>
        <v>56</v>
      </c>
      <c r="D155" s="74" t="s">
        <v>147</v>
      </c>
      <c r="E155" s="70"/>
    </row>
    <row r="156" spans="2:7" x14ac:dyDescent="0.4">
      <c r="B156" s="75"/>
      <c r="C156" s="76"/>
      <c r="D156" s="77"/>
      <c r="E156" s="78"/>
    </row>
    <row r="157" spans="2:7" x14ac:dyDescent="0.4">
      <c r="B157" s="75"/>
      <c r="C157" s="76"/>
      <c r="D157" s="77"/>
      <c r="E157" s="78"/>
    </row>
    <row r="158" spans="2:7" ht="14" thickBot="1" x14ac:dyDescent="0.45">
      <c r="B158" s="75"/>
      <c r="C158" s="76"/>
      <c r="D158" s="77"/>
      <c r="E158" s="78"/>
    </row>
    <row r="159" spans="2:7" ht="30" customHeight="1" x14ac:dyDescent="0.4">
      <c r="B159" s="160" t="s">
        <v>148</v>
      </c>
      <c r="C159" s="161"/>
      <c r="D159" s="162"/>
      <c r="E159" s="25"/>
      <c r="F159" s="79"/>
      <c r="G159" s="80"/>
    </row>
    <row r="160" spans="2:7" ht="56.25" customHeight="1" x14ac:dyDescent="0.4">
      <c r="B160" s="147" t="s">
        <v>149</v>
      </c>
      <c r="C160" s="148"/>
      <c r="D160" s="149"/>
      <c r="E160" s="25"/>
      <c r="F160" s="79"/>
      <c r="G160" s="80"/>
    </row>
    <row r="161" spans="2:4" ht="24.75" customHeight="1" x14ac:dyDescent="0.4">
      <c r="B161" s="81" t="s">
        <v>41</v>
      </c>
      <c r="C161" s="82" t="s">
        <v>150</v>
      </c>
      <c r="D161" s="83"/>
    </row>
    <row r="162" spans="2:4" ht="78.75" customHeight="1" x14ac:dyDescent="0.4">
      <c r="B162" s="84" t="s">
        <v>151</v>
      </c>
      <c r="C162" s="85" t="s">
        <v>152</v>
      </c>
      <c r="D162" s="86"/>
    </row>
    <row r="163" spans="2:4" ht="98.15" customHeight="1" x14ac:dyDescent="0.4">
      <c r="B163" s="87" t="s">
        <v>45</v>
      </c>
      <c r="C163" s="88" t="s">
        <v>250</v>
      </c>
      <c r="D163" s="89"/>
    </row>
    <row r="164" spans="2:4" ht="98.15" customHeight="1" x14ac:dyDescent="0.4">
      <c r="B164" s="87" t="s">
        <v>46</v>
      </c>
      <c r="C164" s="88" t="s">
        <v>409</v>
      </c>
      <c r="D164" s="89"/>
    </row>
    <row r="165" spans="2:4" ht="98.15" customHeight="1" x14ac:dyDescent="0.4">
      <c r="B165" s="87" t="s">
        <v>47</v>
      </c>
      <c r="C165" s="88"/>
      <c r="D165" s="89"/>
    </row>
    <row r="166" spans="2:4" ht="98.15" customHeight="1" x14ac:dyDescent="0.4">
      <c r="B166" s="87" t="s">
        <v>48</v>
      </c>
      <c r="C166" s="88"/>
      <c r="D166" s="89"/>
    </row>
    <row r="167" spans="2:4" ht="98.15" customHeight="1" thickBot="1" x14ac:dyDescent="0.45">
      <c r="B167" s="90" t="s">
        <v>49</v>
      </c>
      <c r="C167" s="91"/>
      <c r="D167" s="92"/>
    </row>
    <row r="168" spans="2:4" x14ac:dyDescent="0.4">
      <c r="B168" s="75"/>
      <c r="D168" s="93"/>
    </row>
    <row r="169" spans="2:4" x14ac:dyDescent="0.4">
      <c r="B169" s="75"/>
      <c r="D169" s="93"/>
    </row>
    <row r="170" spans="2:4" x14ac:dyDescent="0.4">
      <c r="B170" s="75"/>
      <c r="D170" s="93"/>
    </row>
    <row r="171" spans="2:4" x14ac:dyDescent="0.4">
      <c r="B171" s="75"/>
      <c r="D171" s="93"/>
    </row>
    <row r="172" spans="2:4" x14ac:dyDescent="0.4">
      <c r="B172" s="75"/>
      <c r="D172" s="93"/>
    </row>
    <row r="173" spans="2:4" x14ac:dyDescent="0.4">
      <c r="B173" s="75"/>
      <c r="D173" s="93"/>
    </row>
    <row r="174" spans="2:4" x14ac:dyDescent="0.4">
      <c r="B174" s="75"/>
      <c r="D174" s="93"/>
    </row>
    <row r="175" spans="2:4" x14ac:dyDescent="0.4">
      <c r="B175" s="75"/>
      <c r="D175" s="93"/>
    </row>
    <row r="176" spans="2:4"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B306" s="75"/>
      <c r="D306" s="93"/>
    </row>
    <row r="307" spans="2:4" x14ac:dyDescent="0.4">
      <c r="B307" s="75"/>
      <c r="D307" s="93"/>
    </row>
    <row r="308" spans="2:4" x14ac:dyDescent="0.4">
      <c r="B308" s="75"/>
      <c r="D308" s="93"/>
    </row>
    <row r="309" spans="2:4" x14ac:dyDescent="0.4">
      <c r="D309" s="93"/>
    </row>
    <row r="310" spans="2:4" x14ac:dyDescent="0.4">
      <c r="B310" s="1"/>
      <c r="C310" s="1"/>
      <c r="D310" s="93"/>
    </row>
    <row r="311" spans="2:4" x14ac:dyDescent="0.4">
      <c r="B311" s="1"/>
      <c r="C311" s="1"/>
      <c r="D311" s="93"/>
    </row>
    <row r="312" spans="2:4" x14ac:dyDescent="0.4">
      <c r="B312" s="1"/>
      <c r="C312" s="1"/>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row r="348" spans="2:4" x14ac:dyDescent="0.4">
      <c r="B348" s="1"/>
      <c r="C348" s="1"/>
      <c r="D348" s="93"/>
    </row>
    <row r="349" spans="2:4" x14ac:dyDescent="0.4">
      <c r="B349" s="1"/>
      <c r="C349" s="1"/>
      <c r="D349" s="93"/>
    </row>
    <row r="350" spans="2:4" x14ac:dyDescent="0.4">
      <c r="B350" s="1"/>
      <c r="C350" s="1"/>
      <c r="D350" s="93"/>
    </row>
  </sheetData>
  <mergeCells count="54">
    <mergeCell ref="B160:D160"/>
    <mergeCell ref="C136:D136"/>
    <mergeCell ref="C138:D138"/>
    <mergeCell ref="C140:D140"/>
    <mergeCell ref="C142:D142"/>
    <mergeCell ref="C144:D144"/>
    <mergeCell ref="C146:D146"/>
    <mergeCell ref="C148:D148"/>
    <mergeCell ref="C150:D150"/>
    <mergeCell ref="C152:D152"/>
    <mergeCell ref="C154:D154"/>
    <mergeCell ref="B159:D159"/>
    <mergeCell ref="C134:D134"/>
    <mergeCell ref="C112:D112"/>
    <mergeCell ref="C114:D114"/>
    <mergeCell ref="C116:D116"/>
    <mergeCell ref="C118:D118"/>
    <mergeCell ref="C120:D120"/>
    <mergeCell ref="C122:D122"/>
    <mergeCell ref="C124:D124"/>
    <mergeCell ref="C126:D126"/>
    <mergeCell ref="C128:D128"/>
    <mergeCell ref="C130:D130"/>
    <mergeCell ref="C132:D132"/>
    <mergeCell ref="C110:D110"/>
    <mergeCell ref="C88:D88"/>
    <mergeCell ref="C90:D90"/>
    <mergeCell ref="C92:D92"/>
    <mergeCell ref="C94:D94"/>
    <mergeCell ref="C96:D96"/>
    <mergeCell ref="C98:D98"/>
    <mergeCell ref="C100:D100"/>
    <mergeCell ref="C102:D102"/>
    <mergeCell ref="C104:D104"/>
    <mergeCell ref="C106:D106"/>
    <mergeCell ref="C108:D108"/>
    <mergeCell ref="C86:D86"/>
    <mergeCell ref="B11:B12"/>
    <mergeCell ref="D11:D12"/>
    <mergeCell ref="B39:D39"/>
    <mergeCell ref="B40:D40"/>
    <mergeCell ref="B51:D51"/>
    <mergeCell ref="B52:D52"/>
    <mergeCell ref="B75:D75"/>
    <mergeCell ref="C78:D78"/>
    <mergeCell ref="C80:D80"/>
    <mergeCell ref="C82:D82"/>
    <mergeCell ref="C84:D84"/>
    <mergeCell ref="B10:D10"/>
    <mergeCell ref="B1:D4"/>
    <mergeCell ref="B5:D5"/>
    <mergeCell ref="B6:D6"/>
    <mergeCell ref="B7:D7"/>
    <mergeCell ref="B8: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CB08-86A9-4745-AAE5-2A8F31E58F30}">
  <dimension ref="B1:D352"/>
  <sheetViews>
    <sheetView workbookViewId="0">
      <selection sqref="A1:XFD1048576"/>
    </sheetView>
  </sheetViews>
  <sheetFormatPr defaultColWidth="9.08203125" defaultRowHeight="13.5" x14ac:dyDescent="0.4"/>
  <cols>
    <col min="1" max="1" width="3.08203125" style="1" customWidth="1"/>
    <col min="2" max="2" width="68.5" style="7" customWidth="1"/>
    <col min="3" max="3" width="46.08203125" style="8" customWidth="1"/>
    <col min="4" max="4" width="77.5" style="1" customWidth="1"/>
    <col min="5" max="16384" width="9.08203125" style="1"/>
  </cols>
  <sheetData>
    <row r="1" spans="2:4" ht="15" customHeight="1" x14ac:dyDescent="0.4">
      <c r="B1" s="188" t="s">
        <v>0</v>
      </c>
      <c r="C1" s="188"/>
      <c r="D1" s="189"/>
    </row>
    <row r="2" spans="2:4" ht="20.399999999999999" customHeight="1" x14ac:dyDescent="0.4">
      <c r="B2" s="188"/>
      <c r="C2" s="188"/>
      <c r="D2" s="189"/>
    </row>
    <row r="3" spans="2:4" x14ac:dyDescent="0.4">
      <c r="B3" s="188"/>
      <c r="C3" s="188"/>
      <c r="D3" s="189"/>
    </row>
    <row r="4" spans="2:4" ht="15" customHeight="1" thickBot="1" x14ac:dyDescent="0.45">
      <c r="B4" s="188"/>
      <c r="C4" s="188"/>
      <c r="D4" s="189"/>
    </row>
    <row r="5" spans="2:4" ht="15" thickBot="1" x14ac:dyDescent="0.45">
      <c r="B5" s="190" t="s">
        <v>3</v>
      </c>
      <c r="C5" s="191"/>
      <c r="D5" s="192"/>
    </row>
    <row r="6" spans="2:4" ht="15" thickBot="1" x14ac:dyDescent="0.45">
      <c r="B6" s="193" t="s">
        <v>5</v>
      </c>
      <c r="C6" s="194"/>
      <c r="D6" s="195"/>
    </row>
    <row r="7" spans="2:4" ht="136.75" customHeight="1" thickBot="1" x14ac:dyDescent="0.45">
      <c r="B7" s="196" t="s">
        <v>6</v>
      </c>
      <c r="C7" s="197"/>
      <c r="D7" s="198"/>
    </row>
    <row r="8" spans="2:4" s="6" customFormat="1" ht="23.5" thickBot="1" x14ac:dyDescent="0.45">
      <c r="B8" s="199" t="s">
        <v>7</v>
      </c>
      <c r="C8" s="200"/>
      <c r="D8" s="201"/>
    </row>
    <row r="9" spans="2:4" ht="14" thickBot="1" x14ac:dyDescent="0.45"/>
    <row r="10" spans="2:4" ht="30" customHeight="1" x14ac:dyDescent="0.4">
      <c r="B10" s="185" t="s">
        <v>8</v>
      </c>
      <c r="C10" s="186"/>
      <c r="D10" s="187"/>
    </row>
    <row r="11" spans="2:4" ht="14.5" x14ac:dyDescent="0.4">
      <c r="B11" s="167" t="s">
        <v>9</v>
      </c>
      <c r="C11" s="9" t="s">
        <v>10</v>
      </c>
      <c r="D11" s="168" t="s">
        <v>11</v>
      </c>
    </row>
    <row r="12" spans="2:4" ht="12.75" customHeight="1" x14ac:dyDescent="0.4">
      <c r="B12" s="167"/>
      <c r="C12" s="10" t="s">
        <v>12</v>
      </c>
      <c r="D12" s="169"/>
    </row>
    <row r="13" spans="2:4" ht="43.5" x14ac:dyDescent="0.4">
      <c r="B13" s="11" t="s">
        <v>13</v>
      </c>
      <c r="C13" s="12" t="s">
        <v>443</v>
      </c>
      <c r="D13" s="13"/>
    </row>
    <row r="14" spans="2:4" ht="14.5" x14ac:dyDescent="0.4">
      <c r="B14" s="11" t="s">
        <v>14</v>
      </c>
      <c r="C14" s="14">
        <v>45396</v>
      </c>
      <c r="D14" s="13" t="s">
        <v>15</v>
      </c>
    </row>
    <row r="15" spans="2:4" ht="14.5" x14ac:dyDescent="0.4">
      <c r="B15" s="11" t="s">
        <v>16</v>
      </c>
      <c r="C15" s="15" t="s">
        <v>444</v>
      </c>
      <c r="D15" s="13"/>
    </row>
    <row r="16" spans="2:4" ht="14.5" x14ac:dyDescent="0.4">
      <c r="B16" s="17" t="s">
        <v>17</v>
      </c>
      <c r="C16" s="12">
        <v>134</v>
      </c>
      <c r="D16" s="13"/>
    </row>
    <row r="17" spans="2:4" ht="14.5" x14ac:dyDescent="0.4">
      <c r="B17" s="11" t="s">
        <v>18</v>
      </c>
      <c r="C17" s="15" t="s">
        <v>19</v>
      </c>
      <c r="D17" s="13"/>
    </row>
    <row r="18" spans="2:4" ht="72.5" x14ac:dyDescent="0.4">
      <c r="B18" s="11" t="s">
        <v>20</v>
      </c>
      <c r="C18" s="15" t="s">
        <v>445</v>
      </c>
      <c r="D18" s="13"/>
    </row>
    <row r="19" spans="2:4" ht="72.5" x14ac:dyDescent="0.4">
      <c r="B19" s="11" t="s">
        <v>21</v>
      </c>
      <c r="C19" s="15" t="s">
        <v>446</v>
      </c>
      <c r="D19" s="13"/>
    </row>
    <row r="20" spans="2:4" ht="58" x14ac:dyDescent="0.4">
      <c r="B20" s="11" t="s">
        <v>22</v>
      </c>
      <c r="C20" s="15">
        <v>1</v>
      </c>
      <c r="D20" s="20" t="s">
        <v>23</v>
      </c>
    </row>
    <row r="21" spans="2:4" ht="14.5" x14ac:dyDescent="0.4">
      <c r="B21" s="11" t="s">
        <v>24</v>
      </c>
      <c r="C21" s="15" t="s">
        <v>25</v>
      </c>
      <c r="D21" s="13"/>
    </row>
    <row r="22" spans="2:4" ht="14.5" x14ac:dyDescent="0.4">
      <c r="B22" s="11" t="s">
        <v>26</v>
      </c>
      <c r="C22" s="15">
        <v>287680.43</v>
      </c>
      <c r="D22" s="13"/>
    </row>
    <row r="23" spans="2:4" ht="14.5" x14ac:dyDescent="0.4">
      <c r="B23" s="11" t="s">
        <v>27</v>
      </c>
      <c r="C23" s="15">
        <v>4</v>
      </c>
      <c r="D23" s="13"/>
    </row>
    <row r="24" spans="2:4" ht="14.5" x14ac:dyDescent="0.4">
      <c r="B24" s="11" t="s">
        <v>28</v>
      </c>
      <c r="C24" s="15">
        <v>22</v>
      </c>
      <c r="D24" s="13"/>
    </row>
    <row r="25" spans="2:4" ht="14.5" x14ac:dyDescent="0.4">
      <c r="B25" s="21" t="s">
        <v>29</v>
      </c>
      <c r="C25" s="119">
        <f>1063968727/4325.05</f>
        <v>246001.48599438157</v>
      </c>
      <c r="D25" s="13"/>
    </row>
    <row r="26" spans="2:4" ht="29" x14ac:dyDescent="0.4">
      <c r="B26" s="11" t="s">
        <v>30</v>
      </c>
      <c r="C26" s="119">
        <f>343695667/4325.05</f>
        <v>79466.287557369273</v>
      </c>
      <c r="D26" s="13"/>
    </row>
    <row r="27" spans="2:4" ht="72.5" x14ac:dyDescent="0.4">
      <c r="B27" s="11" t="s">
        <v>31</v>
      </c>
      <c r="C27" s="135" t="s">
        <v>447</v>
      </c>
      <c r="D27" s="13"/>
    </row>
    <row r="28" spans="2:4" ht="14.5" x14ac:dyDescent="0.4">
      <c r="B28" s="11" t="s">
        <v>32</v>
      </c>
      <c r="C28" s="135"/>
      <c r="D28" s="13"/>
    </row>
    <row r="29" spans="2:4" ht="87" x14ac:dyDescent="0.4">
      <c r="B29" s="11" t="s">
        <v>33</v>
      </c>
      <c r="C29" s="135" t="s">
        <v>448</v>
      </c>
      <c r="D29" s="13"/>
    </row>
    <row r="30" spans="2:4" ht="101.5" x14ac:dyDescent="0.4">
      <c r="B30" s="11" t="s">
        <v>34</v>
      </c>
      <c r="C30" s="135" t="s">
        <v>449</v>
      </c>
      <c r="D30" s="13"/>
    </row>
    <row r="31" spans="2:4" ht="116" x14ac:dyDescent="0.4">
      <c r="B31" s="11" t="s">
        <v>245</v>
      </c>
      <c r="C31" s="135" t="s">
        <v>450</v>
      </c>
      <c r="D31" s="13"/>
    </row>
    <row r="32" spans="2:4" ht="58" x14ac:dyDescent="0.4">
      <c r="B32" s="11" t="s">
        <v>246</v>
      </c>
      <c r="C32" s="135" t="s">
        <v>451</v>
      </c>
      <c r="D32" s="13"/>
    </row>
    <row r="33" spans="2:4" ht="77.400000000000006" customHeight="1" x14ac:dyDescent="0.4">
      <c r="B33" s="11" t="s">
        <v>247</v>
      </c>
      <c r="C33" s="135" t="s">
        <v>452</v>
      </c>
      <c r="D33" s="13"/>
    </row>
    <row r="34" spans="2:4" ht="69" customHeight="1" x14ac:dyDescent="0.4">
      <c r="B34" s="11" t="s">
        <v>453</v>
      </c>
      <c r="C34" s="135"/>
      <c r="D34" s="13"/>
    </row>
    <row r="35" spans="2:4" ht="75" customHeight="1" x14ac:dyDescent="0.4">
      <c r="B35" s="11" t="s">
        <v>454</v>
      </c>
      <c r="C35" s="135"/>
      <c r="D35" s="13"/>
    </row>
    <row r="36" spans="2:4" ht="14.5" x14ac:dyDescent="0.4">
      <c r="B36" s="11" t="s">
        <v>35</v>
      </c>
      <c r="C36" s="136" t="s">
        <v>455</v>
      </c>
      <c r="D36" s="13"/>
    </row>
    <row r="37" spans="2:4" ht="126.65" customHeight="1" thickBot="1" x14ac:dyDescent="0.45">
      <c r="B37" s="22" t="s">
        <v>36</v>
      </c>
      <c r="C37" s="23" t="s">
        <v>258</v>
      </c>
      <c r="D37" s="24" t="s">
        <v>37</v>
      </c>
    </row>
    <row r="38" spans="2:4" x14ac:dyDescent="0.4">
      <c r="D38" s="1" t="s">
        <v>38</v>
      </c>
    </row>
    <row r="40" spans="2:4" ht="14" thickBot="1" x14ac:dyDescent="0.45"/>
    <row r="41" spans="2:4" s="7" customFormat="1" ht="30" customHeight="1" x14ac:dyDescent="0.4">
      <c r="B41" s="170" t="s">
        <v>39</v>
      </c>
      <c r="C41" s="171"/>
      <c r="D41" s="172"/>
    </row>
    <row r="42" spans="2:4" ht="132.9" customHeight="1" x14ac:dyDescent="0.4">
      <c r="B42" s="173" t="s">
        <v>40</v>
      </c>
      <c r="C42" s="174"/>
      <c r="D42" s="175"/>
    </row>
    <row r="43" spans="2:4" ht="14.5" x14ac:dyDescent="0.4">
      <c r="B43" s="26" t="s">
        <v>41</v>
      </c>
      <c r="C43" s="10" t="s">
        <v>12</v>
      </c>
      <c r="D43" s="27" t="s">
        <v>42</v>
      </c>
    </row>
    <row r="44" spans="2:4" ht="155.15" customHeight="1" x14ac:dyDescent="0.4">
      <c r="B44" s="28" t="s">
        <v>43</v>
      </c>
      <c r="C44" s="29" t="s">
        <v>44</v>
      </c>
      <c r="D44" s="30"/>
    </row>
    <row r="45" spans="2:4" ht="65.150000000000006" customHeight="1" x14ac:dyDescent="0.4">
      <c r="B45" s="31" t="s">
        <v>45</v>
      </c>
      <c r="C45" s="34" t="s">
        <v>456</v>
      </c>
      <c r="D45" s="35"/>
    </row>
    <row r="46" spans="2:4" ht="78.650000000000006" customHeight="1" x14ac:dyDescent="0.4">
      <c r="B46" s="31" t="s">
        <v>46</v>
      </c>
      <c r="C46" s="137" t="s">
        <v>457</v>
      </c>
      <c r="D46" s="35"/>
    </row>
    <row r="47" spans="2:4" ht="65.150000000000006" customHeight="1" x14ac:dyDescent="0.4">
      <c r="B47" s="31" t="s">
        <v>47</v>
      </c>
      <c r="C47" s="34"/>
      <c r="D47" s="35"/>
    </row>
    <row r="48" spans="2:4" ht="65.150000000000006" customHeight="1" x14ac:dyDescent="0.4">
      <c r="B48" s="31" t="s">
        <v>48</v>
      </c>
      <c r="C48" s="34"/>
      <c r="D48" s="35"/>
    </row>
    <row r="49" spans="2:4" ht="65.150000000000006" customHeight="1" thickBot="1" x14ac:dyDescent="0.45">
      <c r="B49" s="36" t="s">
        <v>49</v>
      </c>
      <c r="C49" s="37"/>
      <c r="D49" s="38"/>
    </row>
    <row r="52" spans="2:4" ht="14" thickBot="1" x14ac:dyDescent="0.45"/>
    <row r="53" spans="2:4" ht="30" customHeight="1" x14ac:dyDescent="0.4">
      <c r="B53" s="176" t="s">
        <v>50</v>
      </c>
      <c r="C53" s="177"/>
      <c r="D53" s="178"/>
    </row>
    <row r="54" spans="2:4" ht="36.75" customHeight="1" x14ac:dyDescent="0.4">
      <c r="B54" s="179" t="s">
        <v>51</v>
      </c>
      <c r="C54" s="180"/>
      <c r="D54" s="181"/>
    </row>
    <row r="55" spans="2:4" x14ac:dyDescent="0.4">
      <c r="B55" s="40" t="s">
        <v>9</v>
      </c>
      <c r="C55" s="41" t="s">
        <v>52</v>
      </c>
      <c r="D55" s="42" t="s">
        <v>42</v>
      </c>
    </row>
    <row r="56" spans="2:4" x14ac:dyDescent="0.4">
      <c r="B56" s="44" t="s">
        <v>53</v>
      </c>
      <c r="C56" s="45" t="s">
        <v>54</v>
      </c>
      <c r="D56" s="46"/>
    </row>
    <row r="57" spans="2:4" ht="27" x14ac:dyDescent="0.4">
      <c r="B57" s="47" t="s">
        <v>55</v>
      </c>
      <c r="C57" s="48" t="s">
        <v>56</v>
      </c>
      <c r="D57" s="46"/>
    </row>
    <row r="58" spans="2:4" ht="47.15" customHeight="1" x14ac:dyDescent="0.4">
      <c r="B58" s="47" t="s">
        <v>57</v>
      </c>
      <c r="C58" s="48" t="s">
        <v>458</v>
      </c>
      <c r="D58" s="46"/>
    </row>
    <row r="59" spans="2:4" ht="26.25" customHeight="1" x14ac:dyDescent="0.4">
      <c r="B59" s="47" t="s">
        <v>59</v>
      </c>
      <c r="C59" s="48" t="s">
        <v>60</v>
      </c>
      <c r="D59" s="46"/>
    </row>
    <row r="60" spans="2:4" ht="12.75" customHeight="1" x14ac:dyDescent="0.4">
      <c r="B60" s="47" t="s">
        <v>61</v>
      </c>
      <c r="C60" s="48" t="s">
        <v>62</v>
      </c>
      <c r="D60" s="46"/>
    </row>
    <row r="61" spans="2:4" ht="13.5" customHeight="1" thickBot="1" x14ac:dyDescent="0.45">
      <c r="B61" s="49" t="s">
        <v>63</v>
      </c>
      <c r="C61" s="50" t="s">
        <v>64</v>
      </c>
      <c r="D61" s="51"/>
    </row>
    <row r="62" spans="2:4" x14ac:dyDescent="0.4">
      <c r="B62" s="52" t="s">
        <v>65</v>
      </c>
      <c r="C62" s="53" t="s">
        <v>459</v>
      </c>
      <c r="D62" s="54"/>
    </row>
    <row r="63" spans="2:4" x14ac:dyDescent="0.4">
      <c r="B63" s="55" t="s">
        <v>55</v>
      </c>
      <c r="C63" s="56" t="s">
        <v>460</v>
      </c>
      <c r="D63" s="57"/>
    </row>
    <row r="64" spans="2:4" x14ac:dyDescent="0.4">
      <c r="B64" s="55" t="s">
        <v>57</v>
      </c>
      <c r="C64" s="56" t="s">
        <v>461</v>
      </c>
      <c r="D64" s="57"/>
    </row>
    <row r="65" spans="2:4" x14ac:dyDescent="0.4">
      <c r="B65" s="55" t="s">
        <v>59</v>
      </c>
      <c r="C65" s="56"/>
      <c r="D65" s="57"/>
    </row>
    <row r="66" spans="2:4" x14ac:dyDescent="0.4">
      <c r="B66" s="55" t="s">
        <v>61</v>
      </c>
      <c r="C66" s="56"/>
      <c r="D66" s="57"/>
    </row>
    <row r="67" spans="2:4" ht="14" thickBot="1" x14ac:dyDescent="0.45">
      <c r="B67" s="58" t="s">
        <v>63</v>
      </c>
      <c r="C67" s="59"/>
      <c r="D67" s="60"/>
    </row>
    <row r="68" spans="2:4" x14ac:dyDescent="0.4">
      <c r="B68" s="52" t="s">
        <v>66</v>
      </c>
      <c r="C68" s="53"/>
      <c r="D68" s="54"/>
    </row>
    <row r="69" spans="2:4" x14ac:dyDescent="0.4">
      <c r="B69" s="55" t="s">
        <v>55</v>
      </c>
      <c r="C69" s="56"/>
      <c r="D69" s="57"/>
    </row>
    <row r="70" spans="2:4" x14ac:dyDescent="0.4">
      <c r="B70" s="55" t="s">
        <v>57</v>
      </c>
      <c r="C70" s="56"/>
      <c r="D70" s="57"/>
    </row>
    <row r="71" spans="2:4" x14ac:dyDescent="0.4">
      <c r="B71" s="55" t="s">
        <v>59</v>
      </c>
      <c r="C71" s="56"/>
      <c r="D71" s="57"/>
    </row>
    <row r="72" spans="2:4" x14ac:dyDescent="0.4">
      <c r="B72" s="55" t="s">
        <v>61</v>
      </c>
      <c r="C72" s="56"/>
      <c r="D72" s="57"/>
    </row>
    <row r="73" spans="2:4" ht="14" thickBot="1" x14ac:dyDescent="0.45">
      <c r="B73" s="58" t="s">
        <v>63</v>
      </c>
      <c r="C73" s="59"/>
      <c r="D73" s="60"/>
    </row>
    <row r="76" spans="2:4" ht="14" thickBot="1" x14ac:dyDescent="0.45"/>
    <row r="77" spans="2:4" ht="30" customHeight="1" x14ac:dyDescent="0.4">
      <c r="B77" s="61" t="s">
        <v>67</v>
      </c>
      <c r="C77" s="62"/>
      <c r="D77" s="63"/>
    </row>
    <row r="78" spans="2:4" ht="28.5" customHeight="1" x14ac:dyDescent="0.4">
      <c r="B78" s="182" t="s">
        <v>68</v>
      </c>
      <c r="C78" s="183"/>
      <c r="D78" s="184"/>
    </row>
    <row r="79" spans="2:4" ht="14.5" x14ac:dyDescent="0.4">
      <c r="B79" s="64" t="s">
        <v>9</v>
      </c>
      <c r="C79" s="65" t="s">
        <v>69</v>
      </c>
      <c r="D79" s="66" t="s">
        <v>70</v>
      </c>
    </row>
    <row r="80" spans="2:4" ht="116" x14ac:dyDescent="0.4">
      <c r="B80" s="11" t="s">
        <v>71</v>
      </c>
      <c r="C80" s="121">
        <v>3</v>
      </c>
      <c r="D80" s="138" t="s">
        <v>72</v>
      </c>
    </row>
    <row r="81" spans="2:4" ht="55.75" customHeight="1" x14ac:dyDescent="0.4">
      <c r="B81" s="11" t="s">
        <v>73</v>
      </c>
      <c r="C81" s="152" t="s">
        <v>74</v>
      </c>
      <c r="D81" s="209"/>
    </row>
    <row r="82" spans="2:4" ht="106.25" customHeight="1" x14ac:dyDescent="0.4">
      <c r="B82" s="11" t="s">
        <v>75</v>
      </c>
      <c r="C82" s="121">
        <v>1</v>
      </c>
      <c r="D82" s="138" t="s">
        <v>76</v>
      </c>
    </row>
    <row r="83" spans="2:4" ht="391.25" customHeight="1" x14ac:dyDescent="0.4">
      <c r="B83" s="11" t="s">
        <v>73</v>
      </c>
      <c r="C83" s="154" t="s">
        <v>462</v>
      </c>
      <c r="D83" s="211"/>
    </row>
    <row r="84" spans="2:4" ht="145.25" customHeight="1" x14ac:dyDescent="0.4">
      <c r="B84" s="11" t="s">
        <v>77</v>
      </c>
      <c r="C84" s="121">
        <v>2</v>
      </c>
      <c r="D84" s="138" t="s">
        <v>78</v>
      </c>
    </row>
    <row r="85" spans="2:4" ht="305.14999999999998" customHeight="1" x14ac:dyDescent="0.4">
      <c r="B85" s="11" t="s">
        <v>73</v>
      </c>
      <c r="C85" s="154" t="s">
        <v>463</v>
      </c>
      <c r="D85" s="211"/>
    </row>
    <row r="86" spans="2:4" ht="101.4" customHeight="1" x14ac:dyDescent="0.4">
      <c r="B86" s="11" t="s">
        <v>79</v>
      </c>
      <c r="C86" s="121">
        <v>3</v>
      </c>
      <c r="D86" s="138" t="s">
        <v>80</v>
      </c>
    </row>
    <row r="87" spans="2:4" ht="305.14999999999998" customHeight="1" x14ac:dyDescent="0.4">
      <c r="B87" s="11" t="s">
        <v>73</v>
      </c>
      <c r="C87" s="154" t="s">
        <v>464</v>
      </c>
      <c r="D87" s="210"/>
    </row>
    <row r="88" spans="2:4" ht="159.5" x14ac:dyDescent="0.4">
      <c r="B88" s="11" t="s">
        <v>81</v>
      </c>
      <c r="C88" s="121">
        <v>3</v>
      </c>
      <c r="D88" s="138" t="s">
        <v>82</v>
      </c>
    </row>
    <row r="89" spans="2:4" ht="142.25" customHeight="1" x14ac:dyDescent="0.4">
      <c r="B89" s="11" t="s">
        <v>73</v>
      </c>
      <c r="C89" s="152" t="s">
        <v>465</v>
      </c>
      <c r="D89" s="209"/>
    </row>
    <row r="90" spans="2:4" ht="132.9" customHeight="1" x14ac:dyDescent="0.4">
      <c r="B90" s="11" t="s">
        <v>83</v>
      </c>
      <c r="C90" s="121">
        <v>2</v>
      </c>
      <c r="D90" s="138" t="s">
        <v>84</v>
      </c>
    </row>
    <row r="91" spans="2:4" ht="181.75" customHeight="1" x14ac:dyDescent="0.4">
      <c r="B91" s="11" t="s">
        <v>73</v>
      </c>
      <c r="C91" s="152" t="s">
        <v>466</v>
      </c>
      <c r="D91" s="209"/>
    </row>
    <row r="92" spans="2:4" ht="100.75" customHeight="1" x14ac:dyDescent="0.4">
      <c r="B92" s="11" t="s">
        <v>85</v>
      </c>
      <c r="C92" s="121">
        <v>3</v>
      </c>
      <c r="D92" s="138" t="s">
        <v>86</v>
      </c>
    </row>
    <row r="93" spans="2:4" ht="100.75" customHeight="1" x14ac:dyDescent="0.4">
      <c r="B93" s="11" t="s">
        <v>73</v>
      </c>
      <c r="C93" s="154" t="s">
        <v>467</v>
      </c>
      <c r="D93" s="210"/>
    </row>
    <row r="94" spans="2:4" ht="29" x14ac:dyDescent="0.4">
      <c r="B94" s="11" t="s">
        <v>87</v>
      </c>
      <c r="C94" s="121">
        <v>1</v>
      </c>
      <c r="D94" s="138" t="s">
        <v>88</v>
      </c>
    </row>
    <row r="95" spans="2:4" ht="275.39999999999998" customHeight="1" x14ac:dyDescent="0.4">
      <c r="B95" s="11" t="s">
        <v>73</v>
      </c>
      <c r="C95" s="154" t="s">
        <v>468</v>
      </c>
      <c r="D95" s="210"/>
    </row>
    <row r="96" spans="2:4" ht="38.4" customHeight="1" x14ac:dyDescent="0.4">
      <c r="B96" s="11" t="s">
        <v>89</v>
      </c>
      <c r="C96" s="121">
        <v>1</v>
      </c>
      <c r="D96" s="139" t="s">
        <v>88</v>
      </c>
    </row>
    <row r="97" spans="2:4" ht="63" customHeight="1" x14ac:dyDescent="0.4">
      <c r="B97" s="11" t="s">
        <v>73</v>
      </c>
      <c r="C97" s="152" t="s">
        <v>90</v>
      </c>
      <c r="D97" s="209"/>
    </row>
    <row r="98" spans="2:4" ht="29" x14ac:dyDescent="0.4">
      <c r="B98" s="11" t="s">
        <v>91</v>
      </c>
      <c r="C98" s="121">
        <v>1</v>
      </c>
      <c r="D98" s="138" t="s">
        <v>88</v>
      </c>
    </row>
    <row r="99" spans="2:4" ht="409.6" customHeight="1" x14ac:dyDescent="0.4">
      <c r="B99" s="11" t="s">
        <v>73</v>
      </c>
      <c r="C99" s="154" t="s">
        <v>469</v>
      </c>
      <c r="D99" s="210"/>
    </row>
    <row r="100" spans="2:4" ht="58" x14ac:dyDescent="0.4">
      <c r="B100" s="11" t="s">
        <v>92</v>
      </c>
      <c r="C100" s="121">
        <v>3</v>
      </c>
      <c r="D100" s="138" t="s">
        <v>93</v>
      </c>
    </row>
    <row r="101" spans="2:4" ht="96" customHeight="1" x14ac:dyDescent="0.4">
      <c r="B101" s="11" t="s">
        <v>73</v>
      </c>
      <c r="C101" s="152" t="s">
        <v>470</v>
      </c>
      <c r="D101" s="209"/>
    </row>
    <row r="102" spans="2:4" ht="116" x14ac:dyDescent="0.4">
      <c r="B102" s="11" t="s">
        <v>94</v>
      </c>
      <c r="C102" s="121">
        <v>3</v>
      </c>
      <c r="D102" s="138" t="s">
        <v>95</v>
      </c>
    </row>
    <row r="103" spans="2:4" ht="354.65" customHeight="1" x14ac:dyDescent="0.4">
      <c r="B103" s="11" t="s">
        <v>73</v>
      </c>
      <c r="C103" s="154" t="s">
        <v>471</v>
      </c>
      <c r="D103" s="210"/>
    </row>
    <row r="104" spans="2:4" ht="87" x14ac:dyDescent="0.4">
      <c r="B104" s="11" t="s">
        <v>96</v>
      </c>
      <c r="C104" s="121">
        <v>2</v>
      </c>
      <c r="D104" s="138" t="s">
        <v>97</v>
      </c>
    </row>
    <row r="105" spans="2:4" ht="275.39999999999998" customHeight="1" x14ac:dyDescent="0.4">
      <c r="B105" s="11" t="s">
        <v>73</v>
      </c>
      <c r="C105" s="154" t="s">
        <v>472</v>
      </c>
      <c r="D105" s="210"/>
    </row>
    <row r="106" spans="2:4" ht="111.65" customHeight="1" x14ac:dyDescent="0.4">
      <c r="B106" s="11" t="s">
        <v>98</v>
      </c>
      <c r="C106" s="121">
        <v>3</v>
      </c>
      <c r="D106" s="138" t="s">
        <v>99</v>
      </c>
    </row>
    <row r="107" spans="2:4" ht="348.65" customHeight="1" x14ac:dyDescent="0.4">
      <c r="B107" s="11" t="s">
        <v>73</v>
      </c>
      <c r="C107" s="154" t="s">
        <v>471</v>
      </c>
      <c r="D107" s="210"/>
    </row>
    <row r="108" spans="2:4" ht="116" x14ac:dyDescent="0.4">
      <c r="B108" s="11" t="s">
        <v>100</v>
      </c>
      <c r="C108" s="121">
        <v>2</v>
      </c>
      <c r="D108" s="138" t="s">
        <v>101</v>
      </c>
    </row>
    <row r="109" spans="2:4" ht="216.65" customHeight="1" x14ac:dyDescent="0.4">
      <c r="B109" s="11" t="s">
        <v>73</v>
      </c>
      <c r="C109" s="154" t="s">
        <v>473</v>
      </c>
      <c r="D109" s="210"/>
    </row>
    <row r="110" spans="2:4" ht="58" x14ac:dyDescent="0.4">
      <c r="B110" s="11" t="s">
        <v>102</v>
      </c>
      <c r="C110" s="121">
        <v>2</v>
      </c>
      <c r="D110" s="138" t="s">
        <v>103</v>
      </c>
    </row>
    <row r="111" spans="2:4" ht="162" customHeight="1" x14ac:dyDescent="0.4">
      <c r="B111" s="11" t="s">
        <v>73</v>
      </c>
      <c r="C111" s="152" t="s">
        <v>474</v>
      </c>
      <c r="D111" s="209"/>
    </row>
    <row r="112" spans="2:4" ht="72.5" x14ac:dyDescent="0.4">
      <c r="B112" s="11" t="s">
        <v>104</v>
      </c>
      <c r="C112" s="121">
        <v>2</v>
      </c>
      <c r="D112" s="138" t="s">
        <v>105</v>
      </c>
    </row>
    <row r="113" spans="2:4" ht="77.400000000000006" customHeight="1" x14ac:dyDescent="0.4">
      <c r="B113" s="11" t="s">
        <v>73</v>
      </c>
      <c r="C113" s="154" t="s">
        <v>475</v>
      </c>
      <c r="D113" s="210"/>
    </row>
    <row r="114" spans="2:4" ht="101.5" x14ac:dyDescent="0.4">
      <c r="B114" s="11" t="s">
        <v>106</v>
      </c>
      <c r="C114" s="121">
        <v>2</v>
      </c>
      <c r="D114" s="138" t="s">
        <v>107</v>
      </c>
    </row>
    <row r="115" spans="2:4" ht="108" customHeight="1" x14ac:dyDescent="0.4">
      <c r="B115" s="11" t="s">
        <v>73</v>
      </c>
      <c r="C115" s="154" t="s">
        <v>476</v>
      </c>
      <c r="D115" s="210"/>
    </row>
    <row r="116" spans="2:4" ht="116" x14ac:dyDescent="0.4">
      <c r="B116" s="11" t="s">
        <v>108</v>
      </c>
      <c r="C116" s="121">
        <v>2</v>
      </c>
      <c r="D116" s="138" t="s">
        <v>109</v>
      </c>
    </row>
    <row r="117" spans="2:4" ht="111" customHeight="1" x14ac:dyDescent="0.4">
      <c r="B117" s="11" t="s">
        <v>73</v>
      </c>
      <c r="C117" s="154" t="s">
        <v>476</v>
      </c>
      <c r="D117" s="210"/>
    </row>
    <row r="118" spans="2:4" ht="72.5" x14ac:dyDescent="0.4">
      <c r="B118" s="11" t="s">
        <v>110</v>
      </c>
      <c r="C118" s="121">
        <v>2</v>
      </c>
      <c r="D118" s="138" t="s">
        <v>111</v>
      </c>
    </row>
    <row r="119" spans="2:4" ht="188.4" customHeight="1" x14ac:dyDescent="0.4">
      <c r="B119" s="11" t="s">
        <v>73</v>
      </c>
      <c r="C119" s="154" t="s">
        <v>477</v>
      </c>
      <c r="D119" s="210"/>
    </row>
    <row r="120" spans="2:4" ht="72.5" x14ac:dyDescent="0.4">
      <c r="B120" s="11" t="s">
        <v>112</v>
      </c>
      <c r="C120" s="121">
        <v>2</v>
      </c>
      <c r="D120" s="138" t="s">
        <v>113</v>
      </c>
    </row>
    <row r="121" spans="2:4" ht="238.75" customHeight="1" x14ac:dyDescent="0.4">
      <c r="B121" s="11" t="s">
        <v>73</v>
      </c>
      <c r="C121" s="152" t="s">
        <v>478</v>
      </c>
      <c r="D121" s="209"/>
    </row>
    <row r="122" spans="2:4" ht="58" x14ac:dyDescent="0.4">
      <c r="B122" s="11" t="s">
        <v>114</v>
      </c>
      <c r="C122" s="121">
        <v>1</v>
      </c>
      <c r="D122" s="138" t="s">
        <v>115</v>
      </c>
    </row>
    <row r="123" spans="2:4" ht="229.75" customHeight="1" x14ac:dyDescent="0.4">
      <c r="B123" s="11" t="s">
        <v>73</v>
      </c>
      <c r="C123" s="154" t="s">
        <v>478</v>
      </c>
      <c r="D123" s="210"/>
    </row>
    <row r="124" spans="2:4" ht="78.650000000000006" customHeight="1" x14ac:dyDescent="0.4">
      <c r="B124" s="11" t="s">
        <v>116</v>
      </c>
      <c r="C124" s="69">
        <v>3</v>
      </c>
      <c r="D124" s="138" t="s">
        <v>117</v>
      </c>
    </row>
    <row r="125" spans="2:4" ht="130.25" customHeight="1" x14ac:dyDescent="0.4">
      <c r="B125" s="11" t="s">
        <v>73</v>
      </c>
      <c r="C125" s="156" t="s">
        <v>479</v>
      </c>
      <c r="D125" s="207"/>
    </row>
    <row r="126" spans="2:4" ht="127.25" customHeight="1" x14ac:dyDescent="0.4">
      <c r="B126" s="11" t="s">
        <v>118</v>
      </c>
      <c r="C126" s="121">
        <v>2</v>
      </c>
      <c r="D126" s="138" t="s">
        <v>119</v>
      </c>
    </row>
    <row r="127" spans="2:4" ht="321" customHeight="1" x14ac:dyDescent="0.4">
      <c r="B127" s="11" t="s">
        <v>73</v>
      </c>
      <c r="C127" s="154" t="s">
        <v>480</v>
      </c>
      <c r="D127" s="210"/>
    </row>
    <row r="128" spans="2:4" ht="85.75" customHeight="1" x14ac:dyDescent="0.4">
      <c r="B128" s="11" t="s">
        <v>120</v>
      </c>
      <c r="C128" s="121">
        <v>1</v>
      </c>
      <c r="D128" s="138" t="s">
        <v>88</v>
      </c>
    </row>
    <row r="129" spans="2:4" ht="66.650000000000006" customHeight="1" x14ac:dyDescent="0.4">
      <c r="B129" s="11" t="s">
        <v>73</v>
      </c>
      <c r="C129" s="152" t="s">
        <v>121</v>
      </c>
      <c r="D129" s="209"/>
    </row>
    <row r="130" spans="2:4" ht="58" x14ac:dyDescent="0.4">
      <c r="B130" s="11" t="s">
        <v>122</v>
      </c>
      <c r="C130" s="121">
        <v>1</v>
      </c>
      <c r="D130" s="139" t="s">
        <v>88</v>
      </c>
    </row>
    <row r="131" spans="2:4" ht="95.4" customHeight="1" x14ac:dyDescent="0.4">
      <c r="B131" s="11" t="s">
        <v>73</v>
      </c>
      <c r="C131" s="152" t="s">
        <v>481</v>
      </c>
      <c r="D131" s="209"/>
    </row>
    <row r="132" spans="2:4" ht="72.5" x14ac:dyDescent="0.4">
      <c r="B132" s="11" t="s">
        <v>123</v>
      </c>
      <c r="C132" s="121">
        <v>0</v>
      </c>
      <c r="D132" s="139" t="s">
        <v>88</v>
      </c>
    </row>
    <row r="133" spans="2:4" ht="142.75" customHeight="1" x14ac:dyDescent="0.4">
      <c r="B133" s="11" t="s">
        <v>73</v>
      </c>
      <c r="C133" s="152" t="s">
        <v>482</v>
      </c>
      <c r="D133" s="209"/>
    </row>
    <row r="134" spans="2:4" ht="130.75" customHeight="1" x14ac:dyDescent="0.4">
      <c r="B134" s="11" t="s">
        <v>124</v>
      </c>
      <c r="C134" s="121">
        <v>3</v>
      </c>
      <c r="D134" s="138" t="s">
        <v>125</v>
      </c>
    </row>
    <row r="135" spans="2:4" ht="345.65" customHeight="1" x14ac:dyDescent="0.4">
      <c r="B135" s="11" t="s">
        <v>73</v>
      </c>
      <c r="C135" s="154" t="s">
        <v>483</v>
      </c>
      <c r="D135" s="210"/>
    </row>
    <row r="136" spans="2:4" ht="124.75" customHeight="1" x14ac:dyDescent="0.4">
      <c r="B136" s="11" t="s">
        <v>126</v>
      </c>
      <c r="C136" s="121" t="s">
        <v>484</v>
      </c>
      <c r="D136" s="138" t="s">
        <v>127</v>
      </c>
    </row>
    <row r="137" spans="2:4" ht="99" customHeight="1" x14ac:dyDescent="0.4">
      <c r="B137" s="11" t="s">
        <v>73</v>
      </c>
      <c r="C137" s="152" t="s">
        <v>484</v>
      </c>
      <c r="D137" s="209"/>
    </row>
    <row r="138" spans="2:4" ht="116" x14ac:dyDescent="0.4">
      <c r="B138" s="11" t="s">
        <v>128</v>
      </c>
      <c r="C138" s="121">
        <v>2</v>
      </c>
      <c r="D138" s="138" t="s">
        <v>129</v>
      </c>
    </row>
    <row r="139" spans="2:4" ht="85.75" customHeight="1" x14ac:dyDescent="0.4">
      <c r="B139" s="11" t="s">
        <v>73</v>
      </c>
      <c r="C139" s="152" t="s">
        <v>485</v>
      </c>
      <c r="D139" s="209"/>
    </row>
    <row r="140" spans="2:4" ht="43.75" customHeight="1" x14ac:dyDescent="0.4">
      <c r="B140" s="11" t="s">
        <v>130</v>
      </c>
      <c r="C140" s="121">
        <v>1</v>
      </c>
      <c r="D140" s="138" t="s">
        <v>88</v>
      </c>
    </row>
    <row r="141" spans="2:4" ht="344.4" customHeight="1" x14ac:dyDescent="0.4">
      <c r="B141" s="11" t="s">
        <v>73</v>
      </c>
      <c r="C141" s="154" t="s">
        <v>483</v>
      </c>
      <c r="D141" s="210"/>
    </row>
    <row r="142" spans="2:4" ht="29" x14ac:dyDescent="0.4">
      <c r="B142" s="11" t="s">
        <v>131</v>
      </c>
      <c r="C142" s="121">
        <v>1</v>
      </c>
      <c r="D142" s="138" t="s">
        <v>88</v>
      </c>
    </row>
    <row r="143" spans="2:4" ht="114" customHeight="1" x14ac:dyDescent="0.4">
      <c r="B143" s="11" t="s">
        <v>73</v>
      </c>
      <c r="C143" s="152" t="s">
        <v>486</v>
      </c>
      <c r="D143" s="209"/>
    </row>
    <row r="144" spans="2:4" ht="41.4" customHeight="1" x14ac:dyDescent="0.4">
      <c r="B144" s="11" t="s">
        <v>132</v>
      </c>
      <c r="C144" s="121">
        <v>0</v>
      </c>
      <c r="D144" s="138" t="s">
        <v>88</v>
      </c>
    </row>
    <row r="145" spans="2:4" ht="174.65" customHeight="1" x14ac:dyDescent="0.4">
      <c r="B145" s="11" t="s">
        <v>73</v>
      </c>
      <c r="C145" s="152" t="s">
        <v>487</v>
      </c>
      <c r="D145" s="209"/>
    </row>
    <row r="146" spans="2:4" ht="87" x14ac:dyDescent="0.4">
      <c r="B146" s="11" t="s">
        <v>133</v>
      </c>
      <c r="C146" s="121">
        <v>2</v>
      </c>
      <c r="D146" s="138" t="s">
        <v>134</v>
      </c>
    </row>
    <row r="147" spans="2:4" ht="305.14999999999998" customHeight="1" x14ac:dyDescent="0.4">
      <c r="B147" s="11" t="s">
        <v>73</v>
      </c>
      <c r="C147" s="154" t="s">
        <v>488</v>
      </c>
      <c r="D147" s="210"/>
    </row>
    <row r="148" spans="2:4" ht="101.5" x14ac:dyDescent="0.4">
      <c r="B148" s="11" t="s">
        <v>135</v>
      </c>
      <c r="C148" s="121">
        <v>3</v>
      </c>
      <c r="D148" s="138" t="s">
        <v>136</v>
      </c>
    </row>
    <row r="149" spans="2:4" ht="347.4" customHeight="1" x14ac:dyDescent="0.4">
      <c r="B149" s="11" t="s">
        <v>73</v>
      </c>
      <c r="C149" s="154" t="s">
        <v>471</v>
      </c>
      <c r="D149" s="210"/>
    </row>
    <row r="150" spans="2:4" ht="72.5" x14ac:dyDescent="0.4">
      <c r="B150" s="11" t="s">
        <v>137</v>
      </c>
      <c r="C150" s="69">
        <v>0</v>
      </c>
      <c r="D150" s="138" t="s">
        <v>138</v>
      </c>
    </row>
    <row r="151" spans="2:4" ht="96" customHeight="1" x14ac:dyDescent="0.4">
      <c r="B151" s="11" t="s">
        <v>73</v>
      </c>
      <c r="C151" s="156" t="s">
        <v>489</v>
      </c>
      <c r="D151" s="207"/>
    </row>
    <row r="152" spans="2:4" ht="116" x14ac:dyDescent="0.4">
      <c r="B152" s="11" t="s">
        <v>139</v>
      </c>
      <c r="C152" s="69">
        <v>0</v>
      </c>
      <c r="D152" s="138" t="s">
        <v>140</v>
      </c>
    </row>
    <row r="153" spans="2:4" ht="62.4" customHeight="1" x14ac:dyDescent="0.4">
      <c r="B153" s="11" t="s">
        <v>73</v>
      </c>
      <c r="C153" s="156" t="s">
        <v>490</v>
      </c>
      <c r="D153" s="207"/>
    </row>
    <row r="154" spans="2:4" ht="87" x14ac:dyDescent="0.4">
      <c r="B154" s="11" t="s">
        <v>141</v>
      </c>
      <c r="C154" s="69">
        <v>0</v>
      </c>
      <c r="D154" s="138" t="s">
        <v>142</v>
      </c>
    </row>
    <row r="155" spans="2:4" ht="61.25" customHeight="1" x14ac:dyDescent="0.4">
      <c r="B155" s="11" t="s">
        <v>73</v>
      </c>
      <c r="C155" s="156" t="s">
        <v>491</v>
      </c>
      <c r="D155" s="207"/>
    </row>
    <row r="156" spans="2:4" ht="67.25" customHeight="1" x14ac:dyDescent="0.4">
      <c r="B156" s="11" t="s">
        <v>143</v>
      </c>
      <c r="C156" s="121">
        <v>1</v>
      </c>
      <c r="D156" s="140" t="s">
        <v>144</v>
      </c>
    </row>
    <row r="157" spans="2:4" ht="14.5" x14ac:dyDescent="0.4">
      <c r="B157" s="11" t="s">
        <v>73</v>
      </c>
      <c r="C157" s="158" t="s">
        <v>145</v>
      </c>
      <c r="D157" s="208"/>
    </row>
    <row r="158" spans="2:4" ht="19.5" thickBot="1" x14ac:dyDescent="0.45">
      <c r="B158" s="72" t="s">
        <v>146</v>
      </c>
      <c r="C158" s="73">
        <f>SUM(C80:C156)</f>
        <v>66</v>
      </c>
      <c r="D158" s="141" t="s">
        <v>147</v>
      </c>
    </row>
    <row r="159" spans="2:4" x14ac:dyDescent="0.4">
      <c r="B159" s="75"/>
      <c r="C159" s="76"/>
      <c r="D159" s="77"/>
    </row>
    <row r="160" spans="2:4" ht="14" thickBot="1" x14ac:dyDescent="0.45">
      <c r="B160" s="75"/>
      <c r="C160" s="76"/>
      <c r="D160" s="77"/>
    </row>
    <row r="161" spans="2:4" ht="30" customHeight="1" x14ac:dyDescent="0.4">
      <c r="B161" s="160" t="s">
        <v>148</v>
      </c>
      <c r="C161" s="161"/>
      <c r="D161" s="162"/>
    </row>
    <row r="162" spans="2:4" ht="56.25" customHeight="1" x14ac:dyDescent="0.4">
      <c r="B162" s="147" t="s">
        <v>149</v>
      </c>
      <c r="C162" s="148"/>
      <c r="D162" s="149"/>
    </row>
    <row r="163" spans="2:4" ht="24.75" customHeight="1" x14ac:dyDescent="0.4">
      <c r="B163" s="81" t="s">
        <v>41</v>
      </c>
      <c r="C163" s="82" t="s">
        <v>150</v>
      </c>
      <c r="D163" s="83"/>
    </row>
    <row r="164" spans="2:4" ht="78.75" customHeight="1" x14ac:dyDescent="0.4">
      <c r="B164" s="84" t="s">
        <v>492</v>
      </c>
      <c r="C164" s="85" t="s">
        <v>493</v>
      </c>
      <c r="D164" s="86"/>
    </row>
    <row r="165" spans="2:4" ht="254.4" customHeight="1" x14ac:dyDescent="0.4">
      <c r="B165" s="87" t="s">
        <v>45</v>
      </c>
      <c r="C165" s="88" t="s">
        <v>494</v>
      </c>
      <c r="D165" s="142" t="s">
        <v>495</v>
      </c>
    </row>
    <row r="166" spans="2:4" ht="98.15" customHeight="1" x14ac:dyDescent="0.4">
      <c r="B166" s="87" t="s">
        <v>46</v>
      </c>
      <c r="C166" s="88" t="s">
        <v>496</v>
      </c>
      <c r="D166" s="89"/>
    </row>
    <row r="167" spans="2:4" ht="98.15" customHeight="1" x14ac:dyDescent="0.4">
      <c r="B167" s="87" t="s">
        <v>47</v>
      </c>
      <c r="C167" s="88"/>
      <c r="D167" s="89"/>
    </row>
    <row r="168" spans="2:4" ht="98.15" customHeight="1" x14ac:dyDescent="0.4">
      <c r="B168" s="87" t="s">
        <v>48</v>
      </c>
      <c r="C168" s="88"/>
      <c r="D168" s="89"/>
    </row>
    <row r="169" spans="2:4" ht="98.15" customHeight="1" thickBot="1" x14ac:dyDescent="0.45">
      <c r="B169" s="90" t="s">
        <v>49</v>
      </c>
      <c r="C169" s="91"/>
      <c r="D169" s="92"/>
    </row>
    <row r="170" spans="2:4" x14ac:dyDescent="0.4">
      <c r="B170" s="75"/>
      <c r="D170" s="93"/>
    </row>
    <row r="171" spans="2:4" x14ac:dyDescent="0.4">
      <c r="B171" s="75"/>
      <c r="D171" s="93"/>
    </row>
    <row r="172" spans="2:4" x14ac:dyDescent="0.4">
      <c r="B172" s="75"/>
      <c r="D172" s="93"/>
    </row>
    <row r="173" spans="2:4" x14ac:dyDescent="0.4">
      <c r="B173" s="75"/>
      <c r="D173" s="93"/>
    </row>
    <row r="174" spans="2:4" x14ac:dyDescent="0.4">
      <c r="B174" s="75"/>
      <c r="D174" s="93"/>
    </row>
    <row r="175" spans="2:4" x14ac:dyDescent="0.4">
      <c r="B175" s="75"/>
      <c r="D175" s="93"/>
    </row>
    <row r="176" spans="2:4"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B306" s="75"/>
      <c r="D306" s="93"/>
    </row>
    <row r="307" spans="2:4" x14ac:dyDescent="0.4">
      <c r="B307" s="75"/>
      <c r="D307" s="93"/>
    </row>
    <row r="308" spans="2:4" x14ac:dyDescent="0.4">
      <c r="B308" s="75"/>
      <c r="D308" s="93"/>
    </row>
    <row r="309" spans="2:4" x14ac:dyDescent="0.4">
      <c r="B309" s="75"/>
      <c r="D309" s="93"/>
    </row>
    <row r="310" spans="2:4" x14ac:dyDescent="0.4">
      <c r="B310" s="75"/>
      <c r="D310" s="93"/>
    </row>
    <row r="311" spans="2:4" x14ac:dyDescent="0.4">
      <c r="D311" s="93"/>
    </row>
    <row r="312" spans="2:4" x14ac:dyDescent="0.4">
      <c r="B312" s="1"/>
      <c r="C312" s="1"/>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row r="348" spans="2:4" x14ac:dyDescent="0.4">
      <c r="B348" s="1"/>
      <c r="C348" s="1"/>
      <c r="D348" s="93"/>
    </row>
    <row r="349" spans="2:4" x14ac:dyDescent="0.4">
      <c r="B349" s="1"/>
      <c r="C349" s="1"/>
      <c r="D349" s="93"/>
    </row>
    <row r="350" spans="2:4" x14ac:dyDescent="0.4">
      <c r="B350" s="1"/>
      <c r="C350" s="1"/>
      <c r="D350" s="93"/>
    </row>
    <row r="351" spans="2:4" x14ac:dyDescent="0.4">
      <c r="B351" s="1"/>
      <c r="C351" s="1"/>
      <c r="D351" s="93"/>
    </row>
    <row r="352" spans="2:4" x14ac:dyDescent="0.4">
      <c r="B352" s="1"/>
      <c r="C352" s="1"/>
      <c r="D352" s="93"/>
    </row>
  </sheetData>
  <mergeCells count="54">
    <mergeCell ref="B10:D10"/>
    <mergeCell ref="B1:D4"/>
    <mergeCell ref="B5:D5"/>
    <mergeCell ref="B6:D6"/>
    <mergeCell ref="B7:D7"/>
    <mergeCell ref="B8:D8"/>
    <mergeCell ref="C89:D89"/>
    <mergeCell ref="B11:B12"/>
    <mergeCell ref="D11:D12"/>
    <mergeCell ref="B41:D41"/>
    <mergeCell ref="B42:D42"/>
    <mergeCell ref="B53:D53"/>
    <mergeCell ref="B54:D54"/>
    <mergeCell ref="B78:D78"/>
    <mergeCell ref="C81:D81"/>
    <mergeCell ref="C83:D83"/>
    <mergeCell ref="C85:D85"/>
    <mergeCell ref="C87:D87"/>
    <mergeCell ref="C113:D113"/>
    <mergeCell ref="C91:D91"/>
    <mergeCell ref="C93:D93"/>
    <mergeCell ref="C95:D95"/>
    <mergeCell ref="C97:D97"/>
    <mergeCell ref="C99:D99"/>
    <mergeCell ref="C101:D101"/>
    <mergeCell ref="C103:D103"/>
    <mergeCell ref="C105:D105"/>
    <mergeCell ref="C107:D107"/>
    <mergeCell ref="C109:D109"/>
    <mergeCell ref="C111:D111"/>
    <mergeCell ref="C137:D137"/>
    <mergeCell ref="C115:D115"/>
    <mergeCell ref="C117:D117"/>
    <mergeCell ref="C119:D119"/>
    <mergeCell ref="C121:D121"/>
    <mergeCell ref="C123:D123"/>
    <mergeCell ref="C125:D125"/>
    <mergeCell ref="C127:D127"/>
    <mergeCell ref="C129:D129"/>
    <mergeCell ref="C131:D131"/>
    <mergeCell ref="C133:D133"/>
    <mergeCell ref="C135:D135"/>
    <mergeCell ref="B162:D162"/>
    <mergeCell ref="C139:D139"/>
    <mergeCell ref="C141:D141"/>
    <mergeCell ref="C143:D143"/>
    <mergeCell ref="C145:D145"/>
    <mergeCell ref="C147:D147"/>
    <mergeCell ref="C149:D149"/>
    <mergeCell ref="C151:D151"/>
    <mergeCell ref="C153:D153"/>
    <mergeCell ref="C155:D155"/>
    <mergeCell ref="C157:D157"/>
    <mergeCell ref="B161:D16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CE53F-F928-4F4B-89DD-670C220A4C81}">
  <dimension ref="B1:D353"/>
  <sheetViews>
    <sheetView workbookViewId="0">
      <selection activeCell="B7" sqref="B7:D7"/>
    </sheetView>
  </sheetViews>
  <sheetFormatPr defaultColWidth="9.08203125" defaultRowHeight="13.5" x14ac:dyDescent="0.4"/>
  <cols>
    <col min="1" max="1" width="3.08203125" style="1" customWidth="1"/>
    <col min="2" max="2" width="68.5" style="7" customWidth="1"/>
    <col min="3" max="3" width="46.08203125" style="8" customWidth="1"/>
    <col min="4" max="4" width="89.58203125" style="1" customWidth="1"/>
    <col min="5" max="16384" width="9.08203125" style="1"/>
  </cols>
  <sheetData>
    <row r="1" spans="2:4" x14ac:dyDescent="0.4">
      <c r="B1" s="188" t="s">
        <v>0</v>
      </c>
      <c r="C1" s="188"/>
      <c r="D1" s="189"/>
    </row>
    <row r="2" spans="2:4" x14ac:dyDescent="0.4">
      <c r="B2" s="188"/>
      <c r="C2" s="188"/>
      <c r="D2" s="189"/>
    </row>
    <row r="3" spans="2:4" x14ac:dyDescent="0.4">
      <c r="B3" s="188"/>
      <c r="C3" s="188"/>
      <c r="D3" s="189"/>
    </row>
    <row r="4" spans="2:4" ht="14" thickBot="1" x14ac:dyDescent="0.45">
      <c r="B4" s="188"/>
      <c r="C4" s="188"/>
      <c r="D4" s="189"/>
    </row>
    <row r="5" spans="2:4" ht="15" thickBot="1" x14ac:dyDescent="0.45">
      <c r="B5" s="190" t="s">
        <v>3</v>
      </c>
      <c r="C5" s="191"/>
      <c r="D5" s="192"/>
    </row>
    <row r="6" spans="2:4" ht="15" thickBot="1" x14ac:dyDescent="0.45">
      <c r="B6" s="193" t="s">
        <v>5</v>
      </c>
      <c r="C6" s="194"/>
      <c r="D6" s="195"/>
    </row>
    <row r="7" spans="2:4" ht="167.15" customHeight="1" thickBot="1" x14ac:dyDescent="0.45">
      <c r="B7" s="202" t="s">
        <v>6</v>
      </c>
      <c r="C7" s="203"/>
      <c r="D7" s="204"/>
    </row>
    <row r="8" spans="2:4" s="6" customFormat="1" ht="23.5" thickBot="1" x14ac:dyDescent="0.45">
      <c r="B8" s="199" t="s">
        <v>7</v>
      </c>
      <c r="C8" s="200"/>
      <c r="D8" s="201"/>
    </row>
    <row r="9" spans="2:4" ht="14" thickBot="1" x14ac:dyDescent="0.45"/>
    <row r="10" spans="2:4" ht="30" customHeight="1" x14ac:dyDescent="0.4">
      <c r="B10" s="185" t="s">
        <v>8</v>
      </c>
      <c r="C10" s="186"/>
      <c r="D10" s="187"/>
    </row>
    <row r="11" spans="2:4" ht="14.5" x14ac:dyDescent="0.4">
      <c r="B11" s="167" t="s">
        <v>9</v>
      </c>
      <c r="C11" s="9" t="s">
        <v>10</v>
      </c>
      <c r="D11" s="168" t="s">
        <v>11</v>
      </c>
    </row>
    <row r="12" spans="2:4" ht="12.75" customHeight="1" x14ac:dyDescent="0.4">
      <c r="B12" s="167"/>
      <c r="C12" s="10" t="s">
        <v>12</v>
      </c>
      <c r="D12" s="169"/>
    </row>
    <row r="13" spans="2:4" ht="43.5" x14ac:dyDescent="0.4">
      <c r="B13" s="11" t="s">
        <v>13</v>
      </c>
      <c r="C13" s="12" t="s">
        <v>497</v>
      </c>
      <c r="D13" s="13"/>
    </row>
    <row r="14" spans="2:4" ht="14.5" x14ac:dyDescent="0.4">
      <c r="B14" s="11" t="s">
        <v>14</v>
      </c>
      <c r="C14" s="14" t="s">
        <v>498</v>
      </c>
      <c r="D14" s="13" t="s">
        <v>15</v>
      </c>
    </row>
    <row r="15" spans="2:4" ht="14.5" x14ac:dyDescent="0.4">
      <c r="B15" s="11" t="s">
        <v>16</v>
      </c>
      <c r="C15" s="15" t="s">
        <v>499</v>
      </c>
      <c r="D15" s="13"/>
    </row>
    <row r="16" spans="2:4" ht="14.5" x14ac:dyDescent="0.4">
      <c r="B16" s="17" t="s">
        <v>17</v>
      </c>
      <c r="C16" s="12">
        <v>130</v>
      </c>
      <c r="D16" s="13"/>
    </row>
    <row r="17" spans="2:4" ht="14.5" x14ac:dyDescent="0.4">
      <c r="B17" s="11" t="s">
        <v>18</v>
      </c>
      <c r="C17" s="15" t="s">
        <v>19</v>
      </c>
      <c r="D17" s="13"/>
    </row>
    <row r="18" spans="2:4" ht="58" x14ac:dyDescent="0.4">
      <c r="B18" s="11" t="s">
        <v>20</v>
      </c>
      <c r="C18" s="15" t="s">
        <v>500</v>
      </c>
      <c r="D18" s="13"/>
    </row>
    <row r="19" spans="2:4" ht="14.5" x14ac:dyDescent="0.4">
      <c r="B19" s="11" t="s">
        <v>21</v>
      </c>
      <c r="C19" s="15" t="s">
        <v>329</v>
      </c>
      <c r="D19" s="13"/>
    </row>
    <row r="20" spans="2:4" ht="58" x14ac:dyDescent="0.4">
      <c r="B20" s="11" t="s">
        <v>22</v>
      </c>
      <c r="C20" s="15">
        <v>1</v>
      </c>
      <c r="D20" s="20" t="s">
        <v>23</v>
      </c>
    </row>
    <row r="21" spans="2:4" ht="14.5" x14ac:dyDescent="0.4">
      <c r="B21" s="11" t="s">
        <v>24</v>
      </c>
      <c r="C21" s="15" t="s">
        <v>25</v>
      </c>
      <c r="D21" s="13"/>
    </row>
    <row r="22" spans="2:4" ht="14.5" x14ac:dyDescent="0.4">
      <c r="B22" s="11" t="s">
        <v>26</v>
      </c>
      <c r="C22" s="15">
        <v>619546.88</v>
      </c>
      <c r="D22" s="13"/>
    </row>
    <row r="23" spans="2:4" ht="14.5" x14ac:dyDescent="0.4">
      <c r="B23" s="11" t="s">
        <v>27</v>
      </c>
      <c r="C23" s="15">
        <v>4</v>
      </c>
      <c r="D23" s="13"/>
    </row>
    <row r="24" spans="2:4" ht="14.5" x14ac:dyDescent="0.4">
      <c r="B24" s="11" t="s">
        <v>28</v>
      </c>
      <c r="C24" s="15">
        <v>28</v>
      </c>
      <c r="D24" s="13"/>
    </row>
    <row r="25" spans="2:4" ht="14.5" x14ac:dyDescent="0.4">
      <c r="B25" s="21" t="s">
        <v>29</v>
      </c>
      <c r="C25" s="119">
        <f>587901694/4325.05</f>
        <v>135929.4560756523</v>
      </c>
      <c r="D25" s="13"/>
    </row>
    <row r="26" spans="2:4" ht="29" x14ac:dyDescent="0.4">
      <c r="B26" s="11" t="s">
        <v>30</v>
      </c>
      <c r="C26" s="119">
        <f>98433192/4325.05</f>
        <v>22758.856429405438</v>
      </c>
      <c r="D26" s="13"/>
    </row>
    <row r="27" spans="2:4" ht="101.5" x14ac:dyDescent="0.4">
      <c r="B27" s="11" t="s">
        <v>31</v>
      </c>
      <c r="C27" s="135" t="s">
        <v>501</v>
      </c>
      <c r="D27" s="13"/>
    </row>
    <row r="28" spans="2:4" ht="14.5" x14ac:dyDescent="0.4">
      <c r="B28" s="11" t="s">
        <v>32</v>
      </c>
      <c r="C28" s="135"/>
      <c r="D28" s="13"/>
    </row>
    <row r="29" spans="2:4" ht="116" x14ac:dyDescent="0.4">
      <c r="B29" s="11" t="s">
        <v>33</v>
      </c>
      <c r="C29" s="135" t="s">
        <v>502</v>
      </c>
      <c r="D29" s="13"/>
    </row>
    <row r="30" spans="2:4" ht="101.5" x14ac:dyDescent="0.4">
      <c r="B30" s="11" t="s">
        <v>34</v>
      </c>
      <c r="C30" s="135" t="s">
        <v>503</v>
      </c>
      <c r="D30" s="13"/>
    </row>
    <row r="31" spans="2:4" ht="87" x14ac:dyDescent="0.4">
      <c r="B31" s="11" t="s">
        <v>245</v>
      </c>
      <c r="C31" s="135" t="s">
        <v>504</v>
      </c>
      <c r="D31" s="13"/>
    </row>
    <row r="32" spans="2:4" ht="58" x14ac:dyDescent="0.4">
      <c r="B32" s="11" t="s">
        <v>246</v>
      </c>
      <c r="C32" s="135" t="s">
        <v>505</v>
      </c>
      <c r="D32" s="13"/>
    </row>
    <row r="33" spans="2:4" ht="72.5" x14ac:dyDescent="0.4">
      <c r="B33" s="11" t="s">
        <v>247</v>
      </c>
      <c r="C33" s="135" t="s">
        <v>506</v>
      </c>
      <c r="D33" s="13"/>
    </row>
    <row r="34" spans="2:4" ht="43.5" x14ac:dyDescent="0.4">
      <c r="B34" s="11" t="s">
        <v>453</v>
      </c>
      <c r="C34" s="135" t="s">
        <v>507</v>
      </c>
      <c r="D34" s="13"/>
    </row>
    <row r="35" spans="2:4" ht="14.5" x14ac:dyDescent="0.4">
      <c r="B35" s="11" t="s">
        <v>454</v>
      </c>
      <c r="C35" s="135"/>
      <c r="D35" s="13"/>
    </row>
    <row r="36" spans="2:4" ht="14.5" x14ac:dyDescent="0.4">
      <c r="B36" s="11" t="s">
        <v>35</v>
      </c>
      <c r="C36" s="12">
        <v>4</v>
      </c>
      <c r="D36" s="13"/>
    </row>
    <row r="37" spans="2:4" ht="128.4" customHeight="1" thickBot="1" x14ac:dyDescent="0.45">
      <c r="B37" s="22" t="s">
        <v>36</v>
      </c>
      <c r="C37" s="23">
        <v>2</v>
      </c>
      <c r="D37" s="24" t="s">
        <v>37</v>
      </c>
    </row>
    <row r="38" spans="2:4" x14ac:dyDescent="0.4">
      <c r="D38" s="1" t="s">
        <v>38</v>
      </c>
    </row>
    <row r="40" spans="2:4" ht="14" thickBot="1" x14ac:dyDescent="0.45"/>
    <row r="41" spans="2:4" s="7" customFormat="1" ht="30" customHeight="1" x14ac:dyDescent="0.4">
      <c r="B41" s="170" t="s">
        <v>39</v>
      </c>
      <c r="C41" s="171"/>
      <c r="D41" s="172"/>
    </row>
    <row r="42" spans="2:4" ht="132.9" customHeight="1" x14ac:dyDescent="0.4">
      <c r="B42" s="173" t="s">
        <v>40</v>
      </c>
      <c r="C42" s="174"/>
      <c r="D42" s="175"/>
    </row>
    <row r="43" spans="2:4" ht="14.5" x14ac:dyDescent="0.4">
      <c r="B43" s="26" t="s">
        <v>41</v>
      </c>
      <c r="C43" s="10" t="s">
        <v>12</v>
      </c>
      <c r="D43" s="27" t="s">
        <v>42</v>
      </c>
    </row>
    <row r="44" spans="2:4" ht="155.15" customHeight="1" x14ac:dyDescent="0.4">
      <c r="B44" s="28" t="s">
        <v>43</v>
      </c>
      <c r="C44" s="29" t="s">
        <v>44</v>
      </c>
      <c r="D44" s="30"/>
    </row>
    <row r="45" spans="2:4" ht="65.150000000000006" customHeight="1" x14ac:dyDescent="0.4">
      <c r="B45" s="31" t="s">
        <v>45</v>
      </c>
      <c r="C45" s="143" t="s">
        <v>508</v>
      </c>
      <c r="D45" s="120"/>
    </row>
    <row r="46" spans="2:4" ht="65.150000000000006" customHeight="1" x14ac:dyDescent="0.4">
      <c r="B46" s="31" t="s">
        <v>46</v>
      </c>
      <c r="C46" s="143" t="s">
        <v>509</v>
      </c>
      <c r="D46" s="120" t="s">
        <v>510</v>
      </c>
    </row>
    <row r="47" spans="2:4" ht="65.150000000000006" customHeight="1" x14ac:dyDescent="0.4">
      <c r="B47" s="31" t="s">
        <v>47</v>
      </c>
      <c r="C47" s="34"/>
      <c r="D47" s="35"/>
    </row>
    <row r="48" spans="2:4" ht="65.150000000000006" customHeight="1" x14ac:dyDescent="0.4">
      <c r="B48" s="31" t="s">
        <v>48</v>
      </c>
      <c r="C48" s="34"/>
      <c r="D48" s="35"/>
    </row>
    <row r="49" spans="2:4" ht="65.150000000000006" customHeight="1" thickBot="1" x14ac:dyDescent="0.45">
      <c r="B49" s="36" t="s">
        <v>49</v>
      </c>
      <c r="C49" s="37"/>
      <c r="D49" s="38"/>
    </row>
    <row r="52" spans="2:4" ht="14" thickBot="1" x14ac:dyDescent="0.45"/>
    <row r="53" spans="2:4" ht="30" customHeight="1" x14ac:dyDescent="0.4">
      <c r="B53" s="176" t="s">
        <v>50</v>
      </c>
      <c r="C53" s="177"/>
      <c r="D53" s="178"/>
    </row>
    <row r="54" spans="2:4" ht="36.75" customHeight="1" x14ac:dyDescent="0.4">
      <c r="B54" s="179" t="s">
        <v>51</v>
      </c>
      <c r="C54" s="180"/>
      <c r="D54" s="181"/>
    </row>
    <row r="55" spans="2:4" x14ac:dyDescent="0.4">
      <c r="B55" s="40" t="s">
        <v>9</v>
      </c>
      <c r="C55" s="41" t="s">
        <v>52</v>
      </c>
      <c r="D55" s="42" t="s">
        <v>42</v>
      </c>
    </row>
    <row r="56" spans="2:4" x14ac:dyDescent="0.4">
      <c r="B56" s="44" t="s">
        <v>53</v>
      </c>
      <c r="C56" s="45" t="s">
        <v>54</v>
      </c>
      <c r="D56" s="46"/>
    </row>
    <row r="57" spans="2:4" ht="27" x14ac:dyDescent="0.4">
      <c r="B57" s="47" t="s">
        <v>55</v>
      </c>
      <c r="C57" s="48" t="s">
        <v>56</v>
      </c>
      <c r="D57" s="46"/>
    </row>
    <row r="58" spans="2:4" ht="47.15" customHeight="1" x14ac:dyDescent="0.4">
      <c r="B58" s="47" t="s">
        <v>57</v>
      </c>
      <c r="C58" s="48" t="s">
        <v>58</v>
      </c>
      <c r="D58" s="46"/>
    </row>
    <row r="59" spans="2:4" ht="26.25" customHeight="1" x14ac:dyDescent="0.4">
      <c r="B59" s="47" t="s">
        <v>59</v>
      </c>
      <c r="C59" s="48" t="s">
        <v>60</v>
      </c>
      <c r="D59" s="46"/>
    </row>
    <row r="60" spans="2:4" ht="12.75" customHeight="1" x14ac:dyDescent="0.4">
      <c r="B60" s="47" t="s">
        <v>61</v>
      </c>
      <c r="C60" s="48" t="s">
        <v>62</v>
      </c>
      <c r="D60" s="46"/>
    </row>
    <row r="61" spans="2:4" ht="13.5" customHeight="1" thickBot="1" x14ac:dyDescent="0.45">
      <c r="B61" s="49" t="s">
        <v>63</v>
      </c>
      <c r="C61" s="50" t="s">
        <v>64</v>
      </c>
      <c r="D61" s="51"/>
    </row>
    <row r="62" spans="2:4" x14ac:dyDescent="0.4">
      <c r="B62" s="52" t="s">
        <v>65</v>
      </c>
      <c r="C62" s="53" t="s">
        <v>459</v>
      </c>
      <c r="D62" s="54"/>
    </row>
    <row r="63" spans="2:4" x14ac:dyDescent="0.4">
      <c r="B63" s="55" t="s">
        <v>55</v>
      </c>
      <c r="C63" s="56" t="s">
        <v>460</v>
      </c>
      <c r="D63" s="57"/>
    </row>
    <row r="64" spans="2:4" x14ac:dyDescent="0.4">
      <c r="B64" s="55" t="s">
        <v>57</v>
      </c>
      <c r="C64" s="56" t="s">
        <v>511</v>
      </c>
      <c r="D64" s="57"/>
    </row>
    <row r="65" spans="2:4" x14ac:dyDescent="0.4">
      <c r="B65" s="55" t="s">
        <v>59</v>
      </c>
      <c r="C65" s="56"/>
      <c r="D65" s="57"/>
    </row>
    <row r="66" spans="2:4" x14ac:dyDescent="0.4">
      <c r="B66" s="55" t="s">
        <v>61</v>
      </c>
      <c r="C66" s="56"/>
      <c r="D66" s="57"/>
    </row>
    <row r="67" spans="2:4" ht="14" thickBot="1" x14ac:dyDescent="0.45">
      <c r="B67" s="58" t="s">
        <v>63</v>
      </c>
      <c r="C67" s="59"/>
      <c r="D67" s="60"/>
    </row>
    <row r="68" spans="2:4" x14ac:dyDescent="0.4">
      <c r="B68" s="52" t="s">
        <v>66</v>
      </c>
      <c r="C68" s="53"/>
      <c r="D68" s="54"/>
    </row>
    <row r="69" spans="2:4" x14ac:dyDescent="0.4">
      <c r="B69" s="55" t="s">
        <v>55</v>
      </c>
      <c r="C69" s="56"/>
      <c r="D69" s="57"/>
    </row>
    <row r="70" spans="2:4" x14ac:dyDescent="0.4">
      <c r="B70" s="55" t="s">
        <v>57</v>
      </c>
      <c r="C70" s="56"/>
      <c r="D70" s="57"/>
    </row>
    <row r="71" spans="2:4" x14ac:dyDescent="0.4">
      <c r="B71" s="55" t="s">
        <v>59</v>
      </c>
      <c r="C71" s="56"/>
      <c r="D71" s="57"/>
    </row>
    <row r="72" spans="2:4" x14ac:dyDescent="0.4">
      <c r="B72" s="55" t="s">
        <v>61</v>
      </c>
      <c r="C72" s="56"/>
      <c r="D72" s="57"/>
    </row>
    <row r="73" spans="2:4" ht="14" thickBot="1" x14ac:dyDescent="0.45">
      <c r="B73" s="58" t="s">
        <v>63</v>
      </c>
      <c r="C73" s="59"/>
      <c r="D73" s="60"/>
    </row>
    <row r="76" spans="2:4" ht="14" thickBot="1" x14ac:dyDescent="0.45"/>
    <row r="77" spans="2:4" ht="30" customHeight="1" x14ac:dyDescent="0.4">
      <c r="B77" s="61" t="s">
        <v>67</v>
      </c>
      <c r="C77" s="62"/>
      <c r="D77" s="63"/>
    </row>
    <row r="78" spans="2:4" ht="28.5" customHeight="1" x14ac:dyDescent="0.4">
      <c r="B78" s="182" t="s">
        <v>68</v>
      </c>
      <c r="C78" s="183"/>
      <c r="D78" s="184"/>
    </row>
    <row r="79" spans="2:4" ht="14.5" x14ac:dyDescent="0.4">
      <c r="B79" s="64" t="s">
        <v>9</v>
      </c>
      <c r="C79" s="65" t="s">
        <v>69</v>
      </c>
      <c r="D79" s="66" t="s">
        <v>70</v>
      </c>
    </row>
    <row r="80" spans="2:4" ht="116" x14ac:dyDescent="0.4">
      <c r="B80" s="11" t="s">
        <v>71</v>
      </c>
      <c r="C80" s="121">
        <v>3</v>
      </c>
      <c r="D80" s="68" t="s">
        <v>72</v>
      </c>
    </row>
    <row r="81" spans="2:4" ht="50.4" customHeight="1" x14ac:dyDescent="0.4">
      <c r="B81" s="11" t="s">
        <v>73</v>
      </c>
      <c r="C81" s="152" t="s">
        <v>74</v>
      </c>
      <c r="D81" s="153"/>
    </row>
    <row r="82" spans="2:4" ht="118.75" customHeight="1" x14ac:dyDescent="0.4">
      <c r="B82" s="11" t="s">
        <v>75</v>
      </c>
      <c r="C82" s="121">
        <v>1</v>
      </c>
      <c r="D82" s="68" t="s">
        <v>76</v>
      </c>
    </row>
    <row r="83" spans="2:4" ht="408.65" customHeight="1" x14ac:dyDescent="0.4">
      <c r="B83" s="11" t="s">
        <v>73</v>
      </c>
      <c r="C83" s="154" t="s">
        <v>512</v>
      </c>
      <c r="D83" s="155"/>
    </row>
    <row r="84" spans="2:4" ht="135" customHeight="1" x14ac:dyDescent="0.4">
      <c r="B84" s="11" t="s">
        <v>77</v>
      </c>
      <c r="C84" s="121">
        <v>1</v>
      </c>
      <c r="D84" s="68" t="s">
        <v>78</v>
      </c>
    </row>
    <row r="85" spans="2:4" ht="288.64999999999998" customHeight="1" x14ac:dyDescent="0.4">
      <c r="B85" s="11" t="s">
        <v>73</v>
      </c>
      <c r="C85" s="154" t="s">
        <v>513</v>
      </c>
      <c r="D85" s="155"/>
    </row>
    <row r="86" spans="2:4" ht="72.5" x14ac:dyDescent="0.4">
      <c r="B86" s="11" t="s">
        <v>79</v>
      </c>
      <c r="C86" s="121">
        <v>1</v>
      </c>
      <c r="D86" s="68" t="s">
        <v>80</v>
      </c>
    </row>
    <row r="87" spans="2:4" ht="133.75" customHeight="1" x14ac:dyDescent="0.4">
      <c r="B87" s="11" t="s">
        <v>73</v>
      </c>
      <c r="C87" s="152" t="s">
        <v>514</v>
      </c>
      <c r="D87" s="153"/>
    </row>
    <row r="88" spans="2:4" ht="156.65" customHeight="1" x14ac:dyDescent="0.4">
      <c r="B88" s="11" t="s">
        <v>81</v>
      </c>
      <c r="C88" s="121">
        <v>2</v>
      </c>
      <c r="D88" s="68" t="s">
        <v>82</v>
      </c>
    </row>
    <row r="89" spans="2:4" ht="164.4" customHeight="1" x14ac:dyDescent="0.4">
      <c r="B89" s="11" t="s">
        <v>73</v>
      </c>
      <c r="C89" s="152" t="s">
        <v>515</v>
      </c>
      <c r="D89" s="153"/>
    </row>
    <row r="90" spans="2:4" ht="132.9" customHeight="1" x14ac:dyDescent="0.4">
      <c r="B90" s="11" t="s">
        <v>83</v>
      </c>
      <c r="C90" s="121">
        <v>2</v>
      </c>
      <c r="D90" s="68" t="s">
        <v>84</v>
      </c>
    </row>
    <row r="91" spans="2:4" ht="130.25" customHeight="1" x14ac:dyDescent="0.4">
      <c r="B91" s="11" t="s">
        <v>73</v>
      </c>
      <c r="C91" s="152" t="s">
        <v>516</v>
      </c>
      <c r="D91" s="153"/>
    </row>
    <row r="92" spans="2:4" ht="86.4" customHeight="1" x14ac:dyDescent="0.4">
      <c r="B92" s="11" t="s">
        <v>85</v>
      </c>
      <c r="C92" s="121">
        <v>2</v>
      </c>
      <c r="D92" s="68" t="s">
        <v>86</v>
      </c>
    </row>
    <row r="93" spans="2:4" ht="172.75" customHeight="1" x14ac:dyDescent="0.4">
      <c r="B93" s="11" t="s">
        <v>73</v>
      </c>
      <c r="C93" s="152" t="s">
        <v>517</v>
      </c>
      <c r="D93" s="153"/>
    </row>
    <row r="94" spans="2:4" ht="41.4" customHeight="1" x14ac:dyDescent="0.4">
      <c r="B94" s="11" t="s">
        <v>87</v>
      </c>
      <c r="C94" s="121">
        <v>1</v>
      </c>
      <c r="D94" s="68" t="s">
        <v>88</v>
      </c>
    </row>
    <row r="95" spans="2:4" ht="246.65" customHeight="1" x14ac:dyDescent="0.4">
      <c r="B95" s="11" t="s">
        <v>73</v>
      </c>
      <c r="C95" s="152" t="s">
        <v>518</v>
      </c>
      <c r="D95" s="153"/>
    </row>
    <row r="96" spans="2:4" ht="34.75" customHeight="1" x14ac:dyDescent="0.4">
      <c r="B96" s="11" t="s">
        <v>89</v>
      </c>
      <c r="C96" s="121">
        <v>1</v>
      </c>
      <c r="D96" s="68" t="s">
        <v>88</v>
      </c>
    </row>
    <row r="97" spans="2:4" ht="63.65" customHeight="1" x14ac:dyDescent="0.4">
      <c r="B97" s="11" t="s">
        <v>73</v>
      </c>
      <c r="C97" s="152" t="s">
        <v>90</v>
      </c>
      <c r="D97" s="153"/>
    </row>
    <row r="98" spans="2:4" ht="41.4" customHeight="1" x14ac:dyDescent="0.4">
      <c r="B98" s="11" t="s">
        <v>91</v>
      </c>
      <c r="C98" s="121">
        <v>1</v>
      </c>
      <c r="D98" s="68" t="s">
        <v>88</v>
      </c>
    </row>
    <row r="99" spans="2:4" ht="231.65" customHeight="1" x14ac:dyDescent="0.4">
      <c r="B99" s="11" t="s">
        <v>73</v>
      </c>
      <c r="C99" s="154" t="s">
        <v>519</v>
      </c>
      <c r="D99" s="155"/>
    </row>
    <row r="100" spans="2:4" ht="73.25" customHeight="1" x14ac:dyDescent="0.4">
      <c r="B100" s="11" t="s">
        <v>92</v>
      </c>
      <c r="C100" s="121">
        <v>3</v>
      </c>
      <c r="D100" s="68" t="s">
        <v>93</v>
      </c>
    </row>
    <row r="101" spans="2:4" ht="62.4" customHeight="1" x14ac:dyDescent="0.4">
      <c r="B101" s="11" t="s">
        <v>73</v>
      </c>
      <c r="C101" s="152" t="s">
        <v>520</v>
      </c>
      <c r="D101" s="153"/>
    </row>
    <row r="102" spans="2:4" ht="127.25" customHeight="1" x14ac:dyDescent="0.4">
      <c r="B102" s="11" t="s">
        <v>94</v>
      </c>
      <c r="C102" s="121">
        <v>2</v>
      </c>
      <c r="D102" s="68" t="s">
        <v>95</v>
      </c>
    </row>
    <row r="103" spans="2:4" ht="201" customHeight="1" x14ac:dyDescent="0.4">
      <c r="B103" s="11" t="s">
        <v>73</v>
      </c>
      <c r="C103" s="152" t="s">
        <v>521</v>
      </c>
      <c r="D103" s="153"/>
    </row>
    <row r="104" spans="2:4" ht="83.4" customHeight="1" x14ac:dyDescent="0.4">
      <c r="B104" s="11" t="s">
        <v>96</v>
      </c>
      <c r="C104" s="121">
        <v>1</v>
      </c>
      <c r="D104" s="68" t="s">
        <v>97</v>
      </c>
    </row>
    <row r="105" spans="2:4" ht="406.25" customHeight="1" x14ac:dyDescent="0.4">
      <c r="B105" s="11" t="s">
        <v>73</v>
      </c>
      <c r="C105" s="154" t="s">
        <v>522</v>
      </c>
      <c r="D105" s="155"/>
    </row>
    <row r="106" spans="2:4" ht="101.5" x14ac:dyDescent="0.4">
      <c r="B106" s="11" t="s">
        <v>98</v>
      </c>
      <c r="C106" s="144">
        <v>3</v>
      </c>
      <c r="D106" s="68" t="s">
        <v>99</v>
      </c>
    </row>
    <row r="107" spans="2:4" ht="201" customHeight="1" x14ac:dyDescent="0.4">
      <c r="B107" s="11" t="s">
        <v>73</v>
      </c>
      <c r="C107" s="152" t="s">
        <v>521</v>
      </c>
      <c r="D107" s="153"/>
    </row>
    <row r="108" spans="2:4" ht="101.5" x14ac:dyDescent="0.4">
      <c r="B108" s="11" t="s">
        <v>100</v>
      </c>
      <c r="C108" s="121">
        <v>2</v>
      </c>
      <c r="D108" s="68" t="s">
        <v>101</v>
      </c>
    </row>
    <row r="109" spans="2:4" ht="99.65" customHeight="1" x14ac:dyDescent="0.4">
      <c r="B109" s="11" t="s">
        <v>73</v>
      </c>
      <c r="C109" s="152" t="s">
        <v>523</v>
      </c>
      <c r="D109" s="153"/>
    </row>
    <row r="110" spans="2:4" ht="78" customHeight="1" x14ac:dyDescent="0.4">
      <c r="B110" s="11" t="s">
        <v>102</v>
      </c>
      <c r="C110" s="121">
        <v>1</v>
      </c>
      <c r="D110" s="68" t="s">
        <v>103</v>
      </c>
    </row>
    <row r="111" spans="2:4" ht="84.65" customHeight="1" x14ac:dyDescent="0.4">
      <c r="B111" s="11" t="s">
        <v>73</v>
      </c>
      <c r="C111" s="152" t="s">
        <v>524</v>
      </c>
      <c r="D111" s="153"/>
    </row>
    <row r="112" spans="2:4" ht="95.4" customHeight="1" x14ac:dyDescent="0.4">
      <c r="B112" s="11" t="s">
        <v>104</v>
      </c>
      <c r="C112" s="121">
        <v>2</v>
      </c>
      <c r="D112" s="68" t="s">
        <v>105</v>
      </c>
    </row>
    <row r="113" spans="2:4" ht="72.650000000000006" customHeight="1" x14ac:dyDescent="0.4">
      <c r="B113" s="11" t="s">
        <v>73</v>
      </c>
      <c r="C113" s="152" t="s">
        <v>525</v>
      </c>
      <c r="D113" s="153"/>
    </row>
    <row r="114" spans="2:4" ht="87" x14ac:dyDescent="0.4">
      <c r="B114" s="11" t="s">
        <v>106</v>
      </c>
      <c r="C114" s="121">
        <v>1</v>
      </c>
      <c r="D114" s="68" t="s">
        <v>107</v>
      </c>
    </row>
    <row r="115" spans="2:4" ht="131.4" customHeight="1" x14ac:dyDescent="0.4">
      <c r="B115" s="11" t="s">
        <v>73</v>
      </c>
      <c r="C115" s="152" t="s">
        <v>526</v>
      </c>
      <c r="D115" s="153"/>
    </row>
    <row r="116" spans="2:4" ht="118.75" customHeight="1" x14ac:dyDescent="0.4">
      <c r="B116" s="11" t="s">
        <v>108</v>
      </c>
      <c r="C116" s="121">
        <v>0</v>
      </c>
      <c r="D116" s="68" t="s">
        <v>109</v>
      </c>
    </row>
    <row r="117" spans="2:4" ht="141.65" customHeight="1" x14ac:dyDescent="0.4">
      <c r="B117" s="11" t="s">
        <v>73</v>
      </c>
      <c r="C117" s="152" t="s">
        <v>527</v>
      </c>
      <c r="D117" s="153"/>
    </row>
    <row r="118" spans="2:4" ht="89.4" customHeight="1" x14ac:dyDescent="0.4">
      <c r="B118" s="11" t="s">
        <v>110</v>
      </c>
      <c r="C118" s="121">
        <v>2</v>
      </c>
      <c r="D118" s="68" t="s">
        <v>111</v>
      </c>
    </row>
    <row r="119" spans="2:4" ht="186.65" customHeight="1" x14ac:dyDescent="0.35">
      <c r="B119" s="11" t="s">
        <v>73</v>
      </c>
      <c r="C119" s="163" t="s">
        <v>528</v>
      </c>
      <c r="D119" s="164"/>
    </row>
    <row r="120" spans="2:4" ht="58" x14ac:dyDescent="0.4">
      <c r="B120" s="11" t="s">
        <v>112</v>
      </c>
      <c r="C120" s="121">
        <v>2</v>
      </c>
      <c r="D120" s="68" t="s">
        <v>113</v>
      </c>
    </row>
    <row r="121" spans="2:4" ht="156.65" customHeight="1" x14ac:dyDescent="0.4">
      <c r="B121" s="11" t="s">
        <v>73</v>
      </c>
      <c r="C121" s="152" t="s">
        <v>529</v>
      </c>
      <c r="D121" s="153"/>
    </row>
    <row r="122" spans="2:4" ht="78" customHeight="1" x14ac:dyDescent="0.4">
      <c r="B122" s="11" t="s">
        <v>114</v>
      </c>
      <c r="C122" s="121">
        <v>2</v>
      </c>
      <c r="D122" s="68" t="s">
        <v>115</v>
      </c>
    </row>
    <row r="123" spans="2:4" ht="167.4" customHeight="1" x14ac:dyDescent="0.4">
      <c r="B123" s="11" t="s">
        <v>73</v>
      </c>
      <c r="C123" s="152" t="s">
        <v>529</v>
      </c>
      <c r="D123" s="153"/>
    </row>
    <row r="124" spans="2:4" ht="72.5" x14ac:dyDescent="0.4">
      <c r="B124" s="11" t="s">
        <v>116</v>
      </c>
      <c r="C124" s="69">
        <v>2</v>
      </c>
      <c r="D124" s="68" t="s">
        <v>117</v>
      </c>
    </row>
    <row r="125" spans="2:4" ht="85.75" customHeight="1" x14ac:dyDescent="0.4">
      <c r="B125" s="11" t="s">
        <v>73</v>
      </c>
      <c r="C125" s="156" t="s">
        <v>530</v>
      </c>
      <c r="D125" s="157"/>
    </row>
    <row r="126" spans="2:4" ht="116" x14ac:dyDescent="0.4">
      <c r="B126" s="11" t="s">
        <v>118</v>
      </c>
      <c r="C126" s="121">
        <v>2</v>
      </c>
      <c r="D126" s="68" t="s">
        <v>119</v>
      </c>
    </row>
    <row r="127" spans="2:4" ht="133.75" customHeight="1" x14ac:dyDescent="0.4">
      <c r="B127" s="11" t="s">
        <v>73</v>
      </c>
      <c r="C127" s="152" t="s">
        <v>531</v>
      </c>
      <c r="D127" s="153"/>
    </row>
    <row r="128" spans="2:4" ht="72.5" x14ac:dyDescent="0.4">
      <c r="B128" s="11" t="s">
        <v>120</v>
      </c>
      <c r="C128" s="121">
        <v>1</v>
      </c>
      <c r="D128" s="68" t="s">
        <v>88</v>
      </c>
    </row>
    <row r="129" spans="2:4" ht="67.75" customHeight="1" x14ac:dyDescent="0.4">
      <c r="B129" s="11" t="s">
        <v>73</v>
      </c>
      <c r="C129" s="152" t="s">
        <v>121</v>
      </c>
      <c r="D129" s="153"/>
    </row>
    <row r="130" spans="2:4" ht="70.25" customHeight="1" x14ac:dyDescent="0.4">
      <c r="B130" s="11" t="s">
        <v>122</v>
      </c>
      <c r="C130" s="121">
        <v>1</v>
      </c>
      <c r="D130" s="68" t="s">
        <v>88</v>
      </c>
    </row>
    <row r="131" spans="2:4" ht="81" customHeight="1" x14ac:dyDescent="0.4">
      <c r="B131" s="11" t="s">
        <v>73</v>
      </c>
      <c r="C131" s="152" t="s">
        <v>532</v>
      </c>
      <c r="D131" s="153"/>
    </row>
    <row r="132" spans="2:4" ht="72.5" x14ac:dyDescent="0.4">
      <c r="B132" s="11" t="s">
        <v>123</v>
      </c>
      <c r="C132" s="121">
        <v>1</v>
      </c>
      <c r="D132" s="68" t="s">
        <v>88</v>
      </c>
    </row>
    <row r="133" spans="2:4" ht="202.75" customHeight="1" x14ac:dyDescent="0.4">
      <c r="B133" s="11" t="s">
        <v>73</v>
      </c>
      <c r="C133" s="152" t="s">
        <v>533</v>
      </c>
      <c r="D133" s="153"/>
    </row>
    <row r="134" spans="2:4" ht="101.5" x14ac:dyDescent="0.4">
      <c r="B134" s="11" t="s">
        <v>124</v>
      </c>
      <c r="C134" s="121">
        <v>2</v>
      </c>
      <c r="D134" s="68" t="s">
        <v>125</v>
      </c>
    </row>
    <row r="135" spans="2:4" ht="408.65" customHeight="1" x14ac:dyDescent="0.4">
      <c r="B135" s="11" t="s">
        <v>73</v>
      </c>
      <c r="C135" s="154" t="s">
        <v>534</v>
      </c>
      <c r="D135" s="155"/>
    </row>
    <row r="136" spans="2:4" ht="116" x14ac:dyDescent="0.4">
      <c r="B136" s="11" t="s">
        <v>126</v>
      </c>
      <c r="C136" s="121" t="s">
        <v>484</v>
      </c>
      <c r="D136" s="68" t="s">
        <v>127</v>
      </c>
    </row>
    <row r="137" spans="2:4" ht="305.14999999999998" customHeight="1" x14ac:dyDescent="0.4">
      <c r="B137" s="11" t="s">
        <v>73</v>
      </c>
      <c r="C137" s="152" t="s">
        <v>484</v>
      </c>
      <c r="D137" s="153"/>
    </row>
    <row r="138" spans="2:4" ht="101.5" x14ac:dyDescent="0.4">
      <c r="B138" s="11" t="s">
        <v>128</v>
      </c>
      <c r="C138" s="121">
        <v>2</v>
      </c>
      <c r="D138" s="68" t="s">
        <v>129</v>
      </c>
    </row>
    <row r="139" spans="2:4" ht="204.65" customHeight="1" x14ac:dyDescent="0.4">
      <c r="B139" s="11" t="s">
        <v>73</v>
      </c>
      <c r="C139" s="152" t="s">
        <v>535</v>
      </c>
      <c r="D139" s="153"/>
    </row>
    <row r="140" spans="2:4" ht="48.65" customHeight="1" x14ac:dyDescent="0.4">
      <c r="B140" s="11" t="s">
        <v>130</v>
      </c>
      <c r="C140" s="121">
        <v>1</v>
      </c>
      <c r="D140" s="68" t="s">
        <v>88</v>
      </c>
    </row>
    <row r="141" spans="2:4" ht="409.25" customHeight="1" x14ac:dyDescent="0.4">
      <c r="B141" s="11" t="s">
        <v>73</v>
      </c>
      <c r="C141" s="154" t="s">
        <v>534</v>
      </c>
      <c r="D141" s="155"/>
    </row>
    <row r="142" spans="2:4" ht="29" x14ac:dyDescent="0.4">
      <c r="B142" s="11" t="s">
        <v>131</v>
      </c>
      <c r="C142" s="121">
        <v>1</v>
      </c>
      <c r="D142" s="68" t="s">
        <v>88</v>
      </c>
    </row>
    <row r="143" spans="2:4" ht="152.4" customHeight="1" x14ac:dyDescent="0.4">
      <c r="B143" s="11" t="s">
        <v>73</v>
      </c>
      <c r="C143" s="152" t="s">
        <v>536</v>
      </c>
      <c r="D143" s="153"/>
    </row>
    <row r="144" spans="2:4" ht="38.4" customHeight="1" x14ac:dyDescent="0.4">
      <c r="B144" s="11" t="s">
        <v>132</v>
      </c>
      <c r="C144" s="121">
        <v>1</v>
      </c>
      <c r="D144" s="68" t="s">
        <v>88</v>
      </c>
    </row>
    <row r="145" spans="2:4" ht="139.25" customHeight="1" x14ac:dyDescent="0.4">
      <c r="B145" s="11" t="s">
        <v>73</v>
      </c>
      <c r="C145" s="152" t="s">
        <v>537</v>
      </c>
      <c r="D145" s="153"/>
    </row>
    <row r="146" spans="2:4" ht="72.5" x14ac:dyDescent="0.4">
      <c r="B146" s="11" t="s">
        <v>133</v>
      </c>
      <c r="C146" s="121">
        <v>1</v>
      </c>
      <c r="D146" s="68" t="s">
        <v>134</v>
      </c>
    </row>
    <row r="147" spans="2:4" ht="251.4" customHeight="1" x14ac:dyDescent="0.4">
      <c r="B147" s="11" t="s">
        <v>73</v>
      </c>
      <c r="C147" s="154" t="s">
        <v>538</v>
      </c>
      <c r="D147" s="155"/>
    </row>
    <row r="148" spans="2:4" ht="109.25" customHeight="1" x14ac:dyDescent="0.4">
      <c r="B148" s="11" t="s">
        <v>135</v>
      </c>
      <c r="C148" s="121">
        <v>2</v>
      </c>
      <c r="D148" s="68" t="s">
        <v>136</v>
      </c>
    </row>
    <row r="149" spans="2:4" ht="214.25" customHeight="1" x14ac:dyDescent="0.4">
      <c r="B149" s="11" t="s">
        <v>73</v>
      </c>
      <c r="C149" s="154" t="s">
        <v>521</v>
      </c>
      <c r="D149" s="155"/>
    </row>
    <row r="150" spans="2:4" ht="58" x14ac:dyDescent="0.4">
      <c r="B150" s="11" t="s">
        <v>137</v>
      </c>
      <c r="C150" s="69">
        <v>2</v>
      </c>
      <c r="D150" s="68" t="s">
        <v>138</v>
      </c>
    </row>
    <row r="151" spans="2:4" ht="144.65" customHeight="1" x14ac:dyDescent="0.4">
      <c r="B151" s="11" t="s">
        <v>73</v>
      </c>
      <c r="C151" s="156" t="s">
        <v>539</v>
      </c>
      <c r="D151" s="157"/>
    </row>
    <row r="152" spans="2:4" ht="101.5" x14ac:dyDescent="0.4">
      <c r="B152" s="11" t="s">
        <v>139</v>
      </c>
      <c r="C152" s="69">
        <v>1</v>
      </c>
      <c r="D152" s="68" t="s">
        <v>140</v>
      </c>
    </row>
    <row r="153" spans="2:4" ht="96" customHeight="1" x14ac:dyDescent="0.4">
      <c r="B153" s="11" t="s">
        <v>73</v>
      </c>
      <c r="C153" s="156" t="s">
        <v>540</v>
      </c>
      <c r="D153" s="157"/>
    </row>
    <row r="154" spans="2:4" ht="58" x14ac:dyDescent="0.4">
      <c r="B154" s="11" t="s">
        <v>141</v>
      </c>
      <c r="C154" s="69">
        <v>1</v>
      </c>
      <c r="D154" s="68" t="s">
        <v>142</v>
      </c>
    </row>
    <row r="155" spans="2:4" ht="49.75" customHeight="1" x14ac:dyDescent="0.4">
      <c r="B155" s="11" t="s">
        <v>73</v>
      </c>
      <c r="C155" s="156" t="s">
        <v>541</v>
      </c>
      <c r="D155" s="157"/>
    </row>
    <row r="156" spans="2:4" ht="58" x14ac:dyDescent="0.4">
      <c r="B156" s="11" t="s">
        <v>143</v>
      </c>
      <c r="C156" s="121">
        <v>1</v>
      </c>
      <c r="D156" s="71" t="s">
        <v>144</v>
      </c>
    </row>
    <row r="157" spans="2:4" ht="14.5" x14ac:dyDescent="0.4">
      <c r="B157" s="11" t="s">
        <v>73</v>
      </c>
      <c r="C157" s="158" t="s">
        <v>145</v>
      </c>
      <c r="D157" s="159"/>
    </row>
    <row r="158" spans="2:4" ht="19.5" thickBot="1" x14ac:dyDescent="0.45">
      <c r="B158" s="72" t="s">
        <v>146</v>
      </c>
      <c r="C158" s="73">
        <f>SUM(C80:C156)</f>
        <v>58</v>
      </c>
      <c r="D158" s="74" t="s">
        <v>147</v>
      </c>
    </row>
    <row r="159" spans="2:4" x14ac:dyDescent="0.4">
      <c r="B159" s="75"/>
      <c r="C159" s="76"/>
      <c r="D159" s="77"/>
    </row>
    <row r="160" spans="2:4" x14ac:dyDescent="0.4">
      <c r="B160" s="75"/>
      <c r="C160" s="76"/>
      <c r="D160" s="77"/>
    </row>
    <row r="161" spans="2:4" ht="14" thickBot="1" x14ac:dyDescent="0.45">
      <c r="B161" s="75"/>
      <c r="C161" s="76"/>
      <c r="D161" s="77"/>
    </row>
    <row r="162" spans="2:4" ht="30" customHeight="1" x14ac:dyDescent="0.4">
      <c r="B162" s="160" t="s">
        <v>148</v>
      </c>
      <c r="C162" s="161"/>
      <c r="D162" s="162"/>
    </row>
    <row r="163" spans="2:4" ht="56.25" customHeight="1" x14ac:dyDescent="0.4">
      <c r="B163" s="147" t="s">
        <v>149</v>
      </c>
      <c r="C163" s="148"/>
      <c r="D163" s="149"/>
    </row>
    <row r="164" spans="2:4" ht="24.75" customHeight="1" x14ac:dyDescent="0.4">
      <c r="B164" s="81" t="s">
        <v>41</v>
      </c>
      <c r="C164" s="82" t="s">
        <v>150</v>
      </c>
      <c r="D164" s="83"/>
    </row>
    <row r="165" spans="2:4" ht="78.75" customHeight="1" x14ac:dyDescent="0.4">
      <c r="B165" s="84" t="s">
        <v>492</v>
      </c>
      <c r="C165" s="85" t="s">
        <v>493</v>
      </c>
      <c r="D165" s="86"/>
    </row>
    <row r="166" spans="2:4" ht="175.25" customHeight="1" x14ac:dyDescent="0.4">
      <c r="B166" s="87" t="s">
        <v>45</v>
      </c>
      <c r="C166" s="88" t="s">
        <v>542</v>
      </c>
      <c r="D166" s="89" t="s">
        <v>543</v>
      </c>
    </row>
    <row r="167" spans="2:4" ht="98.15" customHeight="1" x14ac:dyDescent="0.4">
      <c r="B167" s="87" t="s">
        <v>46</v>
      </c>
      <c r="C167" s="88" t="s">
        <v>544</v>
      </c>
      <c r="D167" s="89"/>
    </row>
    <row r="168" spans="2:4" ht="98.15" customHeight="1" x14ac:dyDescent="0.4">
      <c r="B168" s="87" t="s">
        <v>47</v>
      </c>
      <c r="C168" s="88"/>
      <c r="D168" s="89"/>
    </row>
    <row r="169" spans="2:4" ht="98.15" customHeight="1" x14ac:dyDescent="0.4">
      <c r="B169" s="87" t="s">
        <v>48</v>
      </c>
      <c r="C169" s="88"/>
      <c r="D169" s="89"/>
    </row>
    <row r="170" spans="2:4" ht="98.15" customHeight="1" thickBot="1" x14ac:dyDescent="0.45">
      <c r="B170" s="90" t="s">
        <v>49</v>
      </c>
      <c r="C170" s="91"/>
      <c r="D170" s="92"/>
    </row>
    <row r="171" spans="2:4" x14ac:dyDescent="0.4">
      <c r="B171" s="75"/>
      <c r="D171" s="93"/>
    </row>
    <row r="172" spans="2:4" x14ac:dyDescent="0.4">
      <c r="B172" s="75"/>
      <c r="D172" s="93"/>
    </row>
    <row r="173" spans="2:4" x14ac:dyDescent="0.4">
      <c r="B173" s="75"/>
      <c r="D173" s="93"/>
    </row>
    <row r="174" spans="2:4" x14ac:dyDescent="0.4">
      <c r="B174" s="75"/>
      <c r="D174" s="93"/>
    </row>
    <row r="175" spans="2:4" x14ac:dyDescent="0.4">
      <c r="B175" s="75"/>
      <c r="D175" s="93"/>
    </row>
    <row r="176" spans="2:4"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B306" s="75"/>
      <c r="D306" s="93"/>
    </row>
    <row r="307" spans="2:4" x14ac:dyDescent="0.4">
      <c r="B307" s="75"/>
      <c r="D307" s="93"/>
    </row>
    <row r="308" spans="2:4" x14ac:dyDescent="0.4">
      <c r="B308" s="75"/>
      <c r="D308" s="93"/>
    </row>
    <row r="309" spans="2:4" x14ac:dyDescent="0.4">
      <c r="B309" s="75"/>
      <c r="D309" s="93"/>
    </row>
    <row r="310" spans="2:4" x14ac:dyDescent="0.4">
      <c r="B310" s="75"/>
      <c r="D310" s="93"/>
    </row>
    <row r="311" spans="2:4" x14ac:dyDescent="0.4">
      <c r="B311" s="75"/>
      <c r="D311" s="93"/>
    </row>
    <row r="312" spans="2:4" x14ac:dyDescent="0.4">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row r="348" spans="2:4" x14ac:dyDescent="0.4">
      <c r="B348" s="1"/>
      <c r="C348" s="1"/>
      <c r="D348" s="93"/>
    </row>
    <row r="349" spans="2:4" x14ac:dyDescent="0.4">
      <c r="B349" s="1"/>
      <c r="C349" s="1"/>
      <c r="D349" s="93"/>
    </row>
    <row r="350" spans="2:4" x14ac:dyDescent="0.4">
      <c r="B350" s="1"/>
      <c r="C350" s="1"/>
      <c r="D350" s="93"/>
    </row>
    <row r="351" spans="2:4" x14ac:dyDescent="0.4">
      <c r="B351" s="1"/>
      <c r="C351" s="1"/>
      <c r="D351" s="93"/>
    </row>
    <row r="352" spans="2:4" x14ac:dyDescent="0.4">
      <c r="B352" s="1"/>
      <c r="C352" s="1"/>
      <c r="D352" s="93"/>
    </row>
    <row r="353" spans="2:4" x14ac:dyDescent="0.4">
      <c r="B353" s="1"/>
      <c r="C353" s="1"/>
      <c r="D353" s="93"/>
    </row>
  </sheetData>
  <mergeCells count="54">
    <mergeCell ref="B10:D10"/>
    <mergeCell ref="B1:D4"/>
    <mergeCell ref="B5:D5"/>
    <mergeCell ref="B6:D6"/>
    <mergeCell ref="B7:D7"/>
    <mergeCell ref="B8:D8"/>
    <mergeCell ref="C89:D89"/>
    <mergeCell ref="B11:B12"/>
    <mergeCell ref="D11:D12"/>
    <mergeCell ref="B41:D41"/>
    <mergeCell ref="B42:D42"/>
    <mergeCell ref="B53:D53"/>
    <mergeCell ref="B54:D54"/>
    <mergeCell ref="B78:D78"/>
    <mergeCell ref="C81:D81"/>
    <mergeCell ref="C83:D83"/>
    <mergeCell ref="C85:D85"/>
    <mergeCell ref="C87:D87"/>
    <mergeCell ref="C113:D113"/>
    <mergeCell ref="C91:D91"/>
    <mergeCell ref="C93:D93"/>
    <mergeCell ref="C95:D95"/>
    <mergeCell ref="C97:D97"/>
    <mergeCell ref="C99:D99"/>
    <mergeCell ref="C101:D101"/>
    <mergeCell ref="C103:D103"/>
    <mergeCell ref="C105:D105"/>
    <mergeCell ref="C107:D107"/>
    <mergeCell ref="C109:D109"/>
    <mergeCell ref="C111:D111"/>
    <mergeCell ref="C137:D137"/>
    <mergeCell ref="C115:D115"/>
    <mergeCell ref="C117:D117"/>
    <mergeCell ref="C119:D119"/>
    <mergeCell ref="C121:D121"/>
    <mergeCell ref="C123:D123"/>
    <mergeCell ref="C125:D125"/>
    <mergeCell ref="C127:D127"/>
    <mergeCell ref="C129:D129"/>
    <mergeCell ref="C131:D131"/>
    <mergeCell ref="C133:D133"/>
    <mergeCell ref="C135:D135"/>
    <mergeCell ref="B163:D163"/>
    <mergeCell ref="C139:D139"/>
    <mergeCell ref="C141:D141"/>
    <mergeCell ref="C143:D143"/>
    <mergeCell ref="C145:D145"/>
    <mergeCell ref="C147:D147"/>
    <mergeCell ref="C149:D149"/>
    <mergeCell ref="C151:D151"/>
    <mergeCell ref="C153:D153"/>
    <mergeCell ref="C155:D155"/>
    <mergeCell ref="C157:D157"/>
    <mergeCell ref="B162:D16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B7D7A-02CF-4382-A4EB-7F460FC0944F}">
  <dimension ref="B1:D353"/>
  <sheetViews>
    <sheetView topLeftCell="A155" workbookViewId="0">
      <selection activeCell="B7" sqref="B7:D7"/>
    </sheetView>
  </sheetViews>
  <sheetFormatPr defaultColWidth="9.08203125" defaultRowHeight="13.5" x14ac:dyDescent="0.4"/>
  <cols>
    <col min="1" max="1" width="3.08203125" style="1" customWidth="1"/>
    <col min="2" max="2" width="68.5" style="7" customWidth="1"/>
    <col min="3" max="3" width="46.08203125" style="8" customWidth="1"/>
    <col min="4" max="4" width="97.5" style="1" customWidth="1"/>
    <col min="5" max="16384" width="9.08203125" style="1"/>
  </cols>
  <sheetData>
    <row r="1" spans="2:4" ht="15" customHeight="1" x14ac:dyDescent="0.4">
      <c r="B1" s="188" t="s">
        <v>0</v>
      </c>
      <c r="C1" s="188"/>
      <c r="D1" s="189"/>
    </row>
    <row r="2" spans="2:4" x14ac:dyDescent="0.4">
      <c r="B2" s="188"/>
      <c r="C2" s="188"/>
      <c r="D2" s="189"/>
    </row>
    <row r="3" spans="2:4" x14ac:dyDescent="0.4">
      <c r="B3" s="188"/>
      <c r="C3" s="188"/>
      <c r="D3" s="189"/>
    </row>
    <row r="4" spans="2:4" ht="15" customHeight="1" thickBot="1" x14ac:dyDescent="0.45">
      <c r="B4" s="188"/>
      <c r="C4" s="188"/>
      <c r="D4" s="189"/>
    </row>
    <row r="5" spans="2:4" ht="15" thickBot="1" x14ac:dyDescent="0.45">
      <c r="B5" s="190" t="s">
        <v>3</v>
      </c>
      <c r="C5" s="191"/>
      <c r="D5" s="192"/>
    </row>
    <row r="6" spans="2:4" ht="15" thickBot="1" x14ac:dyDescent="0.45">
      <c r="B6" s="193" t="s">
        <v>5</v>
      </c>
      <c r="C6" s="194"/>
      <c r="D6" s="195"/>
    </row>
    <row r="7" spans="2:4" ht="167.15" customHeight="1" thickBot="1" x14ac:dyDescent="0.45">
      <c r="B7" s="202" t="s">
        <v>6</v>
      </c>
      <c r="C7" s="203"/>
      <c r="D7" s="204"/>
    </row>
    <row r="8" spans="2:4" s="6" customFormat="1" ht="23.5" thickBot="1" x14ac:dyDescent="0.45">
      <c r="B8" s="199" t="s">
        <v>7</v>
      </c>
      <c r="C8" s="200"/>
      <c r="D8" s="201"/>
    </row>
    <row r="9" spans="2:4" ht="14" thickBot="1" x14ac:dyDescent="0.45"/>
    <row r="10" spans="2:4" ht="30" customHeight="1" x14ac:dyDescent="0.4">
      <c r="B10" s="185" t="s">
        <v>8</v>
      </c>
      <c r="C10" s="186"/>
      <c r="D10" s="187"/>
    </row>
    <row r="11" spans="2:4" ht="14.5" x14ac:dyDescent="0.4">
      <c r="B11" s="167" t="s">
        <v>9</v>
      </c>
      <c r="C11" s="9" t="s">
        <v>10</v>
      </c>
      <c r="D11" s="168" t="s">
        <v>11</v>
      </c>
    </row>
    <row r="12" spans="2:4" ht="12.75" customHeight="1" x14ac:dyDescent="0.4">
      <c r="B12" s="167"/>
      <c r="C12" s="10" t="s">
        <v>12</v>
      </c>
      <c r="D12" s="169"/>
    </row>
    <row r="13" spans="2:4" ht="55.25" customHeight="1" x14ac:dyDescent="0.4">
      <c r="B13" s="11" t="s">
        <v>13</v>
      </c>
      <c r="C13" s="12" t="s">
        <v>545</v>
      </c>
      <c r="D13" s="13"/>
    </row>
    <row r="14" spans="2:4" ht="20.399999999999999" customHeight="1" x14ac:dyDescent="0.4">
      <c r="B14" s="11" t="s">
        <v>14</v>
      </c>
      <c r="C14" s="14" t="s">
        <v>546</v>
      </c>
      <c r="D14" s="13" t="s">
        <v>15</v>
      </c>
    </row>
    <row r="15" spans="2:4" ht="14.5" x14ac:dyDescent="0.4">
      <c r="B15" s="11" t="s">
        <v>16</v>
      </c>
      <c r="C15" s="15" t="s">
        <v>547</v>
      </c>
      <c r="D15" s="13"/>
    </row>
    <row r="16" spans="2:4" ht="14.5" x14ac:dyDescent="0.4">
      <c r="B16" s="17" t="s">
        <v>17</v>
      </c>
      <c r="C16" s="12">
        <v>19995</v>
      </c>
      <c r="D16" s="13"/>
    </row>
    <row r="17" spans="2:4" ht="14.5" x14ac:dyDescent="0.4">
      <c r="B17" s="11" t="s">
        <v>18</v>
      </c>
      <c r="C17" s="15" t="s">
        <v>19</v>
      </c>
      <c r="D17" s="13"/>
    </row>
    <row r="18" spans="2:4" ht="78.650000000000006" customHeight="1" x14ac:dyDescent="0.4">
      <c r="B18" s="11" t="s">
        <v>20</v>
      </c>
      <c r="C18" s="145" t="s">
        <v>548</v>
      </c>
      <c r="D18" s="13"/>
    </row>
    <row r="19" spans="2:4" ht="29" x14ac:dyDescent="0.4">
      <c r="B19" s="11" t="s">
        <v>21</v>
      </c>
      <c r="C19" s="15" t="s">
        <v>549</v>
      </c>
      <c r="D19" s="13"/>
    </row>
    <row r="20" spans="2:4" ht="58" x14ac:dyDescent="0.4">
      <c r="B20" s="11" t="s">
        <v>22</v>
      </c>
      <c r="C20" s="15">
        <v>1</v>
      </c>
      <c r="D20" s="20" t="s">
        <v>23</v>
      </c>
    </row>
    <row r="21" spans="2:4" ht="14.5" x14ac:dyDescent="0.4">
      <c r="B21" s="11" t="s">
        <v>24</v>
      </c>
      <c r="C21" s="15" t="s">
        <v>25</v>
      </c>
      <c r="D21" s="13"/>
    </row>
    <row r="22" spans="2:4" ht="14.5" x14ac:dyDescent="0.4">
      <c r="B22" s="11" t="s">
        <v>26</v>
      </c>
      <c r="C22" s="15">
        <v>213793.48</v>
      </c>
      <c r="D22" s="13"/>
    </row>
    <row r="23" spans="2:4" ht="14.5" x14ac:dyDescent="0.4">
      <c r="B23" s="11" t="s">
        <v>27</v>
      </c>
      <c r="C23" s="15">
        <v>4</v>
      </c>
      <c r="D23" s="13"/>
    </row>
    <row r="24" spans="2:4" ht="14.5" x14ac:dyDescent="0.4">
      <c r="B24" s="11" t="s">
        <v>28</v>
      </c>
      <c r="C24" s="15">
        <v>16</v>
      </c>
      <c r="D24" s="13"/>
    </row>
    <row r="25" spans="2:4" ht="14.5" x14ac:dyDescent="0.4">
      <c r="B25" s="146" t="s">
        <v>29</v>
      </c>
      <c r="C25" s="119">
        <f>769894341/4325.05</f>
        <v>178008.1943561346</v>
      </c>
      <c r="D25" s="13"/>
    </row>
    <row r="26" spans="2:4" ht="29" x14ac:dyDescent="0.4">
      <c r="B26" s="11" t="s">
        <v>30</v>
      </c>
      <c r="C26" s="119">
        <v>0</v>
      </c>
      <c r="D26" s="13"/>
    </row>
    <row r="27" spans="2:4" ht="29" x14ac:dyDescent="0.4">
      <c r="B27" s="11" t="s">
        <v>31</v>
      </c>
      <c r="C27" s="135" t="s">
        <v>550</v>
      </c>
      <c r="D27" s="13"/>
    </row>
    <row r="28" spans="2:4" ht="14.5" x14ac:dyDescent="0.4">
      <c r="B28" s="11" t="s">
        <v>32</v>
      </c>
      <c r="C28" s="135"/>
      <c r="D28" s="13"/>
    </row>
    <row r="29" spans="2:4" ht="94.75" customHeight="1" x14ac:dyDescent="0.4">
      <c r="B29" s="11" t="s">
        <v>33</v>
      </c>
      <c r="C29" s="135" t="s">
        <v>551</v>
      </c>
      <c r="D29" s="13"/>
    </row>
    <row r="30" spans="2:4" ht="85.25" customHeight="1" x14ac:dyDescent="0.4">
      <c r="B30" s="11" t="s">
        <v>34</v>
      </c>
      <c r="C30" s="135" t="s">
        <v>552</v>
      </c>
      <c r="D30" s="13"/>
    </row>
    <row r="31" spans="2:4" ht="106.75" customHeight="1" x14ac:dyDescent="0.4">
      <c r="B31" s="11" t="s">
        <v>245</v>
      </c>
      <c r="C31" s="135" t="s">
        <v>553</v>
      </c>
      <c r="D31" s="13"/>
    </row>
    <row r="32" spans="2:4" ht="111.65" customHeight="1" x14ac:dyDescent="0.4">
      <c r="B32" s="11" t="s">
        <v>246</v>
      </c>
      <c r="C32" s="135" t="s">
        <v>554</v>
      </c>
      <c r="D32" s="13"/>
    </row>
    <row r="33" spans="2:4" ht="75.650000000000006" customHeight="1" x14ac:dyDescent="0.4">
      <c r="B33" s="11" t="s">
        <v>247</v>
      </c>
      <c r="C33" s="135" t="s">
        <v>555</v>
      </c>
      <c r="D33" s="13"/>
    </row>
    <row r="34" spans="2:4" ht="71.400000000000006" customHeight="1" x14ac:dyDescent="0.4">
      <c r="B34" s="11" t="s">
        <v>453</v>
      </c>
      <c r="C34" s="135" t="s">
        <v>556</v>
      </c>
      <c r="D34" s="13"/>
    </row>
    <row r="35" spans="2:4" ht="82.75" customHeight="1" x14ac:dyDescent="0.4">
      <c r="B35" s="11" t="s">
        <v>454</v>
      </c>
      <c r="C35" s="135"/>
      <c r="D35" s="13"/>
    </row>
    <row r="36" spans="2:4" ht="14.5" x14ac:dyDescent="0.4">
      <c r="B36" s="11" t="s">
        <v>35</v>
      </c>
      <c r="C36" s="12">
        <v>4</v>
      </c>
      <c r="D36" s="13"/>
    </row>
    <row r="37" spans="2:4" ht="128.4" customHeight="1" thickBot="1" x14ac:dyDescent="0.45">
      <c r="B37" s="22" t="s">
        <v>36</v>
      </c>
      <c r="C37" s="23" t="s">
        <v>258</v>
      </c>
      <c r="D37" s="24" t="s">
        <v>37</v>
      </c>
    </row>
    <row r="38" spans="2:4" x14ac:dyDescent="0.4">
      <c r="D38" s="1" t="s">
        <v>38</v>
      </c>
    </row>
    <row r="40" spans="2:4" ht="14" thickBot="1" x14ac:dyDescent="0.45"/>
    <row r="41" spans="2:4" s="7" customFormat="1" ht="30" customHeight="1" x14ac:dyDescent="0.4">
      <c r="B41" s="170" t="s">
        <v>39</v>
      </c>
      <c r="C41" s="171"/>
      <c r="D41" s="172"/>
    </row>
    <row r="42" spans="2:4" ht="132.9" customHeight="1" x14ac:dyDescent="0.4">
      <c r="B42" s="173" t="s">
        <v>40</v>
      </c>
      <c r="C42" s="174"/>
      <c r="D42" s="175"/>
    </row>
    <row r="43" spans="2:4" ht="14.5" x14ac:dyDescent="0.4">
      <c r="B43" s="26" t="s">
        <v>41</v>
      </c>
      <c r="C43" s="10" t="s">
        <v>12</v>
      </c>
      <c r="D43" s="27" t="s">
        <v>42</v>
      </c>
    </row>
    <row r="44" spans="2:4" ht="155.15" customHeight="1" x14ac:dyDescent="0.4">
      <c r="B44" s="28" t="s">
        <v>43</v>
      </c>
      <c r="C44" s="29" t="s">
        <v>44</v>
      </c>
      <c r="D44" s="30"/>
    </row>
    <row r="45" spans="2:4" ht="65.150000000000006" customHeight="1" x14ac:dyDescent="0.4">
      <c r="B45" s="31" t="s">
        <v>45</v>
      </c>
      <c r="C45" s="34" t="s">
        <v>557</v>
      </c>
      <c r="D45" s="35"/>
    </row>
    <row r="46" spans="2:4" ht="65.150000000000006" customHeight="1" x14ac:dyDescent="0.4">
      <c r="B46" s="31" t="s">
        <v>46</v>
      </c>
      <c r="C46" s="32" t="s">
        <v>558</v>
      </c>
      <c r="D46" s="35"/>
    </row>
    <row r="47" spans="2:4" ht="65.150000000000006" customHeight="1" x14ac:dyDescent="0.4">
      <c r="B47" s="31" t="s">
        <v>47</v>
      </c>
      <c r="C47" s="34"/>
      <c r="D47" s="35"/>
    </row>
    <row r="48" spans="2:4" ht="65.150000000000006" customHeight="1" x14ac:dyDescent="0.4">
      <c r="B48" s="31" t="s">
        <v>48</v>
      </c>
      <c r="C48" s="34"/>
      <c r="D48" s="35"/>
    </row>
    <row r="49" spans="2:4" ht="65.150000000000006" customHeight="1" thickBot="1" x14ac:dyDescent="0.45">
      <c r="B49" s="36" t="s">
        <v>49</v>
      </c>
      <c r="C49" s="37"/>
      <c r="D49" s="38"/>
    </row>
    <row r="52" spans="2:4" ht="14" thickBot="1" x14ac:dyDescent="0.45"/>
    <row r="53" spans="2:4" ht="30" customHeight="1" x14ac:dyDescent="0.4">
      <c r="B53" s="176" t="s">
        <v>50</v>
      </c>
      <c r="C53" s="177"/>
      <c r="D53" s="178"/>
    </row>
    <row r="54" spans="2:4" ht="36.75" customHeight="1" x14ac:dyDescent="0.4">
      <c r="B54" s="179" t="s">
        <v>51</v>
      </c>
      <c r="C54" s="180"/>
      <c r="D54" s="181"/>
    </row>
    <row r="55" spans="2:4" x14ac:dyDescent="0.4">
      <c r="B55" s="40" t="s">
        <v>9</v>
      </c>
      <c r="C55" s="41" t="s">
        <v>52</v>
      </c>
      <c r="D55" s="42" t="s">
        <v>42</v>
      </c>
    </row>
    <row r="56" spans="2:4" x14ac:dyDescent="0.4">
      <c r="B56" s="44" t="s">
        <v>53</v>
      </c>
      <c r="C56" s="45" t="s">
        <v>54</v>
      </c>
      <c r="D56" s="46"/>
    </row>
    <row r="57" spans="2:4" ht="27" x14ac:dyDescent="0.4">
      <c r="B57" s="47" t="s">
        <v>55</v>
      </c>
      <c r="C57" s="48" t="s">
        <v>56</v>
      </c>
      <c r="D57" s="46"/>
    </row>
    <row r="58" spans="2:4" ht="47.15" customHeight="1" x14ac:dyDescent="0.4">
      <c r="B58" s="47" t="s">
        <v>57</v>
      </c>
      <c r="C58" s="48" t="s">
        <v>58</v>
      </c>
      <c r="D58" s="46"/>
    </row>
    <row r="59" spans="2:4" ht="26.25" customHeight="1" x14ac:dyDescent="0.4">
      <c r="B59" s="47" t="s">
        <v>59</v>
      </c>
      <c r="C59" s="48" t="s">
        <v>60</v>
      </c>
      <c r="D59" s="46"/>
    </row>
    <row r="60" spans="2:4" ht="12.75" customHeight="1" x14ac:dyDescent="0.4">
      <c r="B60" s="47" t="s">
        <v>61</v>
      </c>
      <c r="C60" s="48" t="s">
        <v>62</v>
      </c>
      <c r="D60" s="46"/>
    </row>
    <row r="61" spans="2:4" ht="13.5" customHeight="1" thickBot="1" x14ac:dyDescent="0.45">
      <c r="B61" s="49" t="s">
        <v>63</v>
      </c>
      <c r="C61" s="50" t="s">
        <v>64</v>
      </c>
      <c r="D61" s="51"/>
    </row>
    <row r="62" spans="2:4" x14ac:dyDescent="0.4">
      <c r="B62" s="52" t="s">
        <v>65</v>
      </c>
      <c r="C62" s="53" t="s">
        <v>459</v>
      </c>
      <c r="D62" s="54"/>
    </row>
    <row r="63" spans="2:4" x14ac:dyDescent="0.4">
      <c r="B63" s="55" t="s">
        <v>55</v>
      </c>
      <c r="C63" s="56" t="s">
        <v>460</v>
      </c>
      <c r="D63" s="57"/>
    </row>
    <row r="64" spans="2:4" x14ac:dyDescent="0.4">
      <c r="B64" s="55" t="s">
        <v>57</v>
      </c>
      <c r="C64" s="56" t="s">
        <v>559</v>
      </c>
      <c r="D64" s="57"/>
    </row>
    <row r="65" spans="2:4" x14ac:dyDescent="0.4">
      <c r="B65" s="55" t="s">
        <v>59</v>
      </c>
      <c r="C65" s="56"/>
      <c r="D65" s="57"/>
    </row>
    <row r="66" spans="2:4" x14ac:dyDescent="0.4">
      <c r="B66" s="55" t="s">
        <v>61</v>
      </c>
      <c r="C66" s="56"/>
      <c r="D66" s="57"/>
    </row>
    <row r="67" spans="2:4" ht="14" thickBot="1" x14ac:dyDescent="0.45">
      <c r="B67" s="58" t="s">
        <v>63</v>
      </c>
      <c r="C67" s="59"/>
      <c r="D67" s="60"/>
    </row>
    <row r="68" spans="2:4" x14ac:dyDescent="0.4">
      <c r="B68" s="52" t="s">
        <v>66</v>
      </c>
      <c r="C68" s="53"/>
      <c r="D68" s="54"/>
    </row>
    <row r="69" spans="2:4" x14ac:dyDescent="0.4">
      <c r="B69" s="55" t="s">
        <v>55</v>
      </c>
      <c r="C69" s="56"/>
      <c r="D69" s="57"/>
    </row>
    <row r="70" spans="2:4" x14ac:dyDescent="0.4">
      <c r="B70" s="55" t="s">
        <v>57</v>
      </c>
      <c r="C70" s="56"/>
      <c r="D70" s="57"/>
    </row>
    <row r="71" spans="2:4" x14ac:dyDescent="0.4">
      <c r="B71" s="55" t="s">
        <v>59</v>
      </c>
      <c r="C71" s="56"/>
      <c r="D71" s="57"/>
    </row>
    <row r="72" spans="2:4" x14ac:dyDescent="0.4">
      <c r="B72" s="55" t="s">
        <v>61</v>
      </c>
      <c r="C72" s="56"/>
      <c r="D72" s="57"/>
    </row>
    <row r="73" spans="2:4" ht="14" thickBot="1" x14ac:dyDescent="0.45">
      <c r="B73" s="58" t="s">
        <v>63</v>
      </c>
      <c r="C73" s="59"/>
      <c r="D73" s="60"/>
    </row>
    <row r="76" spans="2:4" ht="14" thickBot="1" x14ac:dyDescent="0.45"/>
    <row r="77" spans="2:4" ht="30" customHeight="1" x14ac:dyDescent="0.4">
      <c r="B77" s="61" t="s">
        <v>67</v>
      </c>
      <c r="C77" s="62"/>
      <c r="D77" s="63"/>
    </row>
    <row r="78" spans="2:4" ht="28.5" customHeight="1" x14ac:dyDescent="0.4">
      <c r="B78" s="182" t="s">
        <v>68</v>
      </c>
      <c r="C78" s="183"/>
      <c r="D78" s="184"/>
    </row>
    <row r="79" spans="2:4" ht="14.5" x14ac:dyDescent="0.4">
      <c r="B79" s="64" t="s">
        <v>9</v>
      </c>
      <c r="C79" s="65" t="s">
        <v>69</v>
      </c>
      <c r="D79" s="66" t="s">
        <v>70</v>
      </c>
    </row>
    <row r="80" spans="2:4" ht="101.5" x14ac:dyDescent="0.4">
      <c r="B80" s="11" t="s">
        <v>71</v>
      </c>
      <c r="C80" s="121">
        <v>3</v>
      </c>
      <c r="D80" s="68" t="s">
        <v>72</v>
      </c>
    </row>
    <row r="81" spans="2:4" ht="42" customHeight="1" x14ac:dyDescent="0.4">
      <c r="B81" s="11" t="s">
        <v>73</v>
      </c>
      <c r="C81" s="152" t="s">
        <v>74</v>
      </c>
      <c r="D81" s="153"/>
    </row>
    <row r="82" spans="2:4" ht="115.25" customHeight="1" x14ac:dyDescent="0.4">
      <c r="B82" s="11" t="s">
        <v>75</v>
      </c>
      <c r="C82" s="121">
        <v>1</v>
      </c>
      <c r="D82" s="68" t="s">
        <v>76</v>
      </c>
    </row>
    <row r="83" spans="2:4" ht="408.65" customHeight="1" x14ac:dyDescent="0.4">
      <c r="B83" s="11" t="s">
        <v>73</v>
      </c>
      <c r="C83" s="154" t="s">
        <v>560</v>
      </c>
      <c r="D83" s="155"/>
    </row>
    <row r="84" spans="2:4" ht="141.65" customHeight="1" x14ac:dyDescent="0.4">
      <c r="B84" s="11" t="s">
        <v>77</v>
      </c>
      <c r="C84" s="121">
        <v>1</v>
      </c>
      <c r="D84" s="68" t="s">
        <v>78</v>
      </c>
    </row>
    <row r="85" spans="2:4" ht="373.25" customHeight="1" x14ac:dyDescent="0.4">
      <c r="B85" s="11" t="s">
        <v>73</v>
      </c>
      <c r="C85" s="154" t="s">
        <v>561</v>
      </c>
      <c r="D85" s="155"/>
    </row>
    <row r="86" spans="2:4" ht="93" customHeight="1" x14ac:dyDescent="0.4">
      <c r="B86" s="11" t="s">
        <v>79</v>
      </c>
      <c r="C86" s="121">
        <v>1</v>
      </c>
      <c r="D86" s="68" t="s">
        <v>80</v>
      </c>
    </row>
    <row r="87" spans="2:4" ht="70.75" customHeight="1" x14ac:dyDescent="0.4">
      <c r="B87" s="11" t="s">
        <v>73</v>
      </c>
      <c r="C87" s="152" t="s">
        <v>562</v>
      </c>
      <c r="D87" s="153"/>
    </row>
    <row r="88" spans="2:4" ht="166.25" customHeight="1" x14ac:dyDescent="0.4">
      <c r="B88" s="11" t="s">
        <v>81</v>
      </c>
      <c r="C88" s="121">
        <v>2</v>
      </c>
      <c r="D88" s="68" t="s">
        <v>82</v>
      </c>
    </row>
    <row r="89" spans="2:4" ht="87.65" customHeight="1" x14ac:dyDescent="0.4">
      <c r="B89" s="11" t="s">
        <v>73</v>
      </c>
      <c r="C89" s="152" t="s">
        <v>563</v>
      </c>
      <c r="D89" s="153"/>
    </row>
    <row r="90" spans="2:4" ht="132.9" customHeight="1" x14ac:dyDescent="0.4">
      <c r="B90" s="11" t="s">
        <v>83</v>
      </c>
      <c r="C90" s="121">
        <v>3</v>
      </c>
      <c r="D90" s="68" t="s">
        <v>84</v>
      </c>
    </row>
    <row r="91" spans="2:4" ht="171" customHeight="1" x14ac:dyDescent="0.4">
      <c r="B91" s="11" t="s">
        <v>73</v>
      </c>
      <c r="C91" s="152" t="s">
        <v>564</v>
      </c>
      <c r="D91" s="153"/>
    </row>
    <row r="92" spans="2:4" ht="98.4" customHeight="1" x14ac:dyDescent="0.4">
      <c r="B92" s="11" t="s">
        <v>85</v>
      </c>
      <c r="C92" s="121">
        <v>3</v>
      </c>
      <c r="D92" s="68" t="s">
        <v>86</v>
      </c>
    </row>
    <row r="93" spans="2:4" ht="183" customHeight="1" x14ac:dyDescent="0.4">
      <c r="B93" s="11" t="s">
        <v>73</v>
      </c>
      <c r="C93" s="152" t="s">
        <v>565</v>
      </c>
      <c r="D93" s="153"/>
    </row>
    <row r="94" spans="2:4" ht="46.75" customHeight="1" x14ac:dyDescent="0.4">
      <c r="B94" s="11" t="s">
        <v>87</v>
      </c>
      <c r="C94" s="121">
        <v>0</v>
      </c>
      <c r="D94" s="68" t="s">
        <v>88</v>
      </c>
    </row>
    <row r="95" spans="2:4" ht="304.75" customHeight="1" x14ac:dyDescent="0.4">
      <c r="B95" s="11" t="s">
        <v>73</v>
      </c>
      <c r="C95" s="154" t="s">
        <v>566</v>
      </c>
      <c r="D95" s="155"/>
    </row>
    <row r="96" spans="2:4" ht="45" customHeight="1" x14ac:dyDescent="0.4">
      <c r="B96" s="11" t="s">
        <v>89</v>
      </c>
      <c r="C96" s="121">
        <v>1</v>
      </c>
      <c r="D96" s="68" t="s">
        <v>88</v>
      </c>
    </row>
    <row r="97" spans="2:4" ht="55.75" customHeight="1" x14ac:dyDescent="0.4">
      <c r="B97" s="11" t="s">
        <v>73</v>
      </c>
      <c r="C97" s="152" t="s">
        <v>90</v>
      </c>
      <c r="D97" s="153"/>
    </row>
    <row r="98" spans="2:4" ht="29" x14ac:dyDescent="0.4">
      <c r="B98" s="11" t="s">
        <v>91</v>
      </c>
      <c r="C98" s="121">
        <v>1</v>
      </c>
      <c r="D98" s="68" t="s">
        <v>88</v>
      </c>
    </row>
    <row r="99" spans="2:4" ht="166.25" customHeight="1" x14ac:dyDescent="0.4">
      <c r="B99" s="11" t="s">
        <v>73</v>
      </c>
      <c r="C99" s="152" t="s">
        <v>567</v>
      </c>
      <c r="D99" s="153"/>
    </row>
    <row r="100" spans="2:4" ht="70.25" customHeight="1" x14ac:dyDescent="0.4">
      <c r="B100" s="11" t="s">
        <v>92</v>
      </c>
      <c r="C100" s="121">
        <v>3</v>
      </c>
      <c r="D100" s="68" t="s">
        <v>93</v>
      </c>
    </row>
    <row r="101" spans="2:4" ht="73.75" customHeight="1" x14ac:dyDescent="0.4">
      <c r="B101" s="11" t="s">
        <v>73</v>
      </c>
      <c r="C101" s="152" t="s">
        <v>568</v>
      </c>
      <c r="D101" s="153"/>
    </row>
    <row r="102" spans="2:4" ht="131.4" customHeight="1" x14ac:dyDescent="0.4">
      <c r="B102" s="11" t="s">
        <v>94</v>
      </c>
      <c r="C102" s="121">
        <v>2</v>
      </c>
      <c r="D102" s="68" t="s">
        <v>95</v>
      </c>
    </row>
    <row r="103" spans="2:4" ht="119.4" customHeight="1" x14ac:dyDescent="0.4">
      <c r="B103" s="11" t="s">
        <v>73</v>
      </c>
      <c r="C103" s="152" t="s">
        <v>569</v>
      </c>
      <c r="D103" s="153"/>
    </row>
    <row r="104" spans="2:4" ht="89.4" customHeight="1" x14ac:dyDescent="0.4">
      <c r="B104" s="11" t="s">
        <v>96</v>
      </c>
      <c r="C104" s="121">
        <v>1</v>
      </c>
      <c r="D104" s="68" t="s">
        <v>97</v>
      </c>
    </row>
    <row r="105" spans="2:4" ht="321.64999999999998" customHeight="1" x14ac:dyDescent="0.4">
      <c r="B105" s="11" t="s">
        <v>73</v>
      </c>
      <c r="C105" s="152" t="s">
        <v>570</v>
      </c>
      <c r="D105" s="153"/>
    </row>
    <row r="106" spans="2:4" ht="121.25" customHeight="1" x14ac:dyDescent="0.4">
      <c r="B106" s="11" t="s">
        <v>98</v>
      </c>
      <c r="C106" s="121">
        <v>2</v>
      </c>
      <c r="D106" s="68" t="s">
        <v>99</v>
      </c>
    </row>
    <row r="107" spans="2:4" ht="103.25" customHeight="1" x14ac:dyDescent="0.4">
      <c r="B107" s="11" t="s">
        <v>73</v>
      </c>
      <c r="C107" s="152" t="s">
        <v>569</v>
      </c>
      <c r="D107" s="153"/>
    </row>
    <row r="108" spans="2:4" ht="101.5" x14ac:dyDescent="0.4">
      <c r="B108" s="11" t="s">
        <v>100</v>
      </c>
      <c r="C108" s="121">
        <v>3</v>
      </c>
      <c r="D108" s="68" t="s">
        <v>101</v>
      </c>
    </row>
    <row r="109" spans="2:4" ht="84.65" customHeight="1" x14ac:dyDescent="0.4">
      <c r="B109" s="11" t="s">
        <v>73</v>
      </c>
      <c r="C109" s="152" t="s">
        <v>571</v>
      </c>
      <c r="D109" s="153"/>
    </row>
    <row r="110" spans="2:4" ht="76.25" customHeight="1" x14ac:dyDescent="0.4">
      <c r="B110" s="11" t="s">
        <v>102</v>
      </c>
      <c r="C110" s="121">
        <v>1</v>
      </c>
      <c r="D110" s="68" t="s">
        <v>103</v>
      </c>
    </row>
    <row r="111" spans="2:4" ht="114" customHeight="1" x14ac:dyDescent="0.4">
      <c r="B111" s="11" t="s">
        <v>73</v>
      </c>
      <c r="C111" s="152" t="s">
        <v>572</v>
      </c>
      <c r="D111" s="153"/>
    </row>
    <row r="112" spans="2:4" ht="96" customHeight="1" x14ac:dyDescent="0.4">
      <c r="B112" s="11" t="s">
        <v>104</v>
      </c>
      <c r="C112" s="121">
        <v>2</v>
      </c>
      <c r="D112" s="68" t="s">
        <v>105</v>
      </c>
    </row>
    <row r="113" spans="2:4" ht="106.25" customHeight="1" x14ac:dyDescent="0.4">
      <c r="B113" s="11" t="s">
        <v>73</v>
      </c>
      <c r="C113" s="152" t="s">
        <v>573</v>
      </c>
      <c r="D113" s="153"/>
    </row>
    <row r="114" spans="2:4" ht="72.5" x14ac:dyDescent="0.4">
      <c r="B114" s="11" t="s">
        <v>106</v>
      </c>
      <c r="C114" s="121">
        <v>1</v>
      </c>
      <c r="D114" s="68" t="s">
        <v>107</v>
      </c>
    </row>
    <row r="115" spans="2:4" ht="62.4" customHeight="1" x14ac:dyDescent="0.4">
      <c r="B115" s="11" t="s">
        <v>73</v>
      </c>
      <c r="C115" s="152" t="s">
        <v>574</v>
      </c>
      <c r="D115" s="153"/>
    </row>
    <row r="116" spans="2:4" ht="127.25" customHeight="1" x14ac:dyDescent="0.4">
      <c r="B116" s="11" t="s">
        <v>108</v>
      </c>
      <c r="C116" s="121">
        <v>1</v>
      </c>
      <c r="D116" s="68" t="s">
        <v>109</v>
      </c>
    </row>
    <row r="117" spans="2:4" ht="64.75" customHeight="1" x14ac:dyDescent="0.4">
      <c r="B117" s="11" t="s">
        <v>73</v>
      </c>
      <c r="C117" s="152" t="s">
        <v>574</v>
      </c>
      <c r="D117" s="153"/>
    </row>
    <row r="118" spans="2:4" ht="89.4" customHeight="1" x14ac:dyDescent="0.4">
      <c r="B118" s="11" t="s">
        <v>110</v>
      </c>
      <c r="C118" s="121">
        <v>2</v>
      </c>
      <c r="D118" s="68" t="s">
        <v>111</v>
      </c>
    </row>
    <row r="119" spans="2:4" ht="180" customHeight="1" x14ac:dyDescent="0.4">
      <c r="B119" s="11" t="s">
        <v>73</v>
      </c>
      <c r="C119" s="152" t="s">
        <v>575</v>
      </c>
      <c r="D119" s="153"/>
    </row>
    <row r="120" spans="2:4" ht="58" x14ac:dyDescent="0.4">
      <c r="B120" s="11" t="s">
        <v>112</v>
      </c>
      <c r="C120" s="121">
        <v>2</v>
      </c>
      <c r="D120" s="68" t="s">
        <v>113</v>
      </c>
    </row>
    <row r="121" spans="2:4" ht="195.65" customHeight="1" x14ac:dyDescent="0.4">
      <c r="B121" s="11" t="s">
        <v>73</v>
      </c>
      <c r="C121" s="152" t="s">
        <v>576</v>
      </c>
      <c r="D121" s="153"/>
    </row>
    <row r="122" spans="2:4" ht="75.650000000000006" customHeight="1" x14ac:dyDescent="0.4">
      <c r="B122" s="11" t="s">
        <v>114</v>
      </c>
      <c r="C122" s="121">
        <v>2</v>
      </c>
      <c r="D122" s="68" t="s">
        <v>115</v>
      </c>
    </row>
    <row r="123" spans="2:4" ht="193.75" customHeight="1" x14ac:dyDescent="0.4">
      <c r="B123" s="11" t="s">
        <v>73</v>
      </c>
      <c r="C123" s="152" t="s">
        <v>577</v>
      </c>
      <c r="D123" s="153"/>
    </row>
    <row r="124" spans="2:4" ht="92.4" customHeight="1" x14ac:dyDescent="0.4">
      <c r="B124" s="11" t="s">
        <v>116</v>
      </c>
      <c r="C124" s="69">
        <v>2</v>
      </c>
      <c r="D124" s="68" t="s">
        <v>117</v>
      </c>
    </row>
    <row r="125" spans="2:4" ht="112.75" customHeight="1" x14ac:dyDescent="0.4">
      <c r="B125" s="11" t="s">
        <v>73</v>
      </c>
      <c r="C125" s="156" t="s">
        <v>578</v>
      </c>
      <c r="D125" s="157"/>
    </row>
    <row r="126" spans="2:4" ht="141" customHeight="1" x14ac:dyDescent="0.4">
      <c r="B126" s="11" t="s">
        <v>118</v>
      </c>
      <c r="C126" s="121">
        <v>2</v>
      </c>
      <c r="D126" s="68" t="s">
        <v>119</v>
      </c>
    </row>
    <row r="127" spans="2:4" ht="202.75" customHeight="1" x14ac:dyDescent="0.4">
      <c r="B127" s="11" t="s">
        <v>73</v>
      </c>
      <c r="C127" s="152" t="s">
        <v>579</v>
      </c>
      <c r="D127" s="153"/>
    </row>
    <row r="128" spans="2:4" ht="87.65" customHeight="1" x14ac:dyDescent="0.4">
      <c r="B128" s="11" t="s">
        <v>120</v>
      </c>
      <c r="C128" s="121">
        <v>1</v>
      </c>
      <c r="D128" s="68" t="s">
        <v>88</v>
      </c>
    </row>
    <row r="129" spans="2:4" ht="64.25" customHeight="1" x14ac:dyDescent="0.4">
      <c r="B129" s="11" t="s">
        <v>73</v>
      </c>
      <c r="C129" s="152" t="s">
        <v>121</v>
      </c>
      <c r="D129" s="153"/>
    </row>
    <row r="130" spans="2:4" ht="78.650000000000006" customHeight="1" x14ac:dyDescent="0.4">
      <c r="B130" s="11" t="s">
        <v>122</v>
      </c>
      <c r="C130" s="121">
        <v>1</v>
      </c>
      <c r="D130" s="68" t="s">
        <v>88</v>
      </c>
    </row>
    <row r="131" spans="2:4" ht="165" customHeight="1" x14ac:dyDescent="0.4">
      <c r="B131" s="11" t="s">
        <v>73</v>
      </c>
      <c r="C131" s="152" t="s">
        <v>580</v>
      </c>
      <c r="D131" s="153"/>
    </row>
    <row r="132" spans="2:4" ht="78" customHeight="1" x14ac:dyDescent="0.4">
      <c r="B132" s="11" t="s">
        <v>123</v>
      </c>
      <c r="C132" s="121">
        <v>1</v>
      </c>
      <c r="D132" s="68" t="s">
        <v>88</v>
      </c>
    </row>
    <row r="133" spans="2:4" ht="231" customHeight="1" x14ac:dyDescent="0.4">
      <c r="B133" s="11" t="s">
        <v>73</v>
      </c>
      <c r="C133" s="152" t="s">
        <v>581</v>
      </c>
      <c r="D133" s="153"/>
    </row>
    <row r="134" spans="2:4" ht="137.4" customHeight="1" x14ac:dyDescent="0.4">
      <c r="B134" s="11" t="s">
        <v>124</v>
      </c>
      <c r="C134" s="121">
        <v>2</v>
      </c>
      <c r="D134" s="68" t="s">
        <v>125</v>
      </c>
    </row>
    <row r="135" spans="2:4" ht="409.6" customHeight="1" x14ac:dyDescent="0.4">
      <c r="B135" s="11" t="s">
        <v>73</v>
      </c>
      <c r="C135" s="154" t="s">
        <v>582</v>
      </c>
      <c r="D135" s="155"/>
    </row>
    <row r="136" spans="2:4" ht="148.75" customHeight="1" x14ac:dyDescent="0.4">
      <c r="B136" s="11" t="s">
        <v>126</v>
      </c>
      <c r="C136" s="121" t="s">
        <v>484</v>
      </c>
      <c r="D136" s="68" t="s">
        <v>127</v>
      </c>
    </row>
    <row r="137" spans="2:4" ht="70.75" customHeight="1" x14ac:dyDescent="0.4">
      <c r="B137" s="11" t="s">
        <v>73</v>
      </c>
      <c r="C137" s="152" t="s">
        <v>484</v>
      </c>
      <c r="D137" s="153"/>
    </row>
    <row r="138" spans="2:4" ht="138.65" customHeight="1" x14ac:dyDescent="0.4">
      <c r="B138" s="11" t="s">
        <v>128</v>
      </c>
      <c r="C138" s="121">
        <v>2</v>
      </c>
      <c r="D138" s="68" t="s">
        <v>129</v>
      </c>
    </row>
    <row r="139" spans="2:4" ht="78.650000000000006" customHeight="1" x14ac:dyDescent="0.4">
      <c r="B139" s="11" t="s">
        <v>73</v>
      </c>
      <c r="C139" s="152" t="s">
        <v>583</v>
      </c>
      <c r="D139" s="153"/>
    </row>
    <row r="140" spans="2:4" ht="47.4" customHeight="1" x14ac:dyDescent="0.4">
      <c r="B140" s="11" t="s">
        <v>130</v>
      </c>
      <c r="C140" s="121">
        <v>1</v>
      </c>
      <c r="D140" s="68" t="s">
        <v>88</v>
      </c>
    </row>
    <row r="141" spans="2:4" ht="305.14999999999998" customHeight="1" x14ac:dyDescent="0.4">
      <c r="B141" s="11" t="s">
        <v>73</v>
      </c>
      <c r="C141" s="154" t="s">
        <v>582</v>
      </c>
      <c r="D141" s="155"/>
    </row>
    <row r="142" spans="2:4" ht="34.75" customHeight="1" x14ac:dyDescent="0.4">
      <c r="B142" s="11" t="s">
        <v>131</v>
      </c>
      <c r="C142" s="121">
        <v>0</v>
      </c>
      <c r="D142" s="68" t="s">
        <v>88</v>
      </c>
    </row>
    <row r="143" spans="2:4" ht="146.4" customHeight="1" x14ac:dyDescent="0.4">
      <c r="B143" s="11" t="s">
        <v>73</v>
      </c>
      <c r="C143" s="152" t="s">
        <v>584</v>
      </c>
      <c r="D143" s="153"/>
    </row>
    <row r="144" spans="2:4" ht="35.4" customHeight="1" x14ac:dyDescent="0.4">
      <c r="B144" s="11" t="s">
        <v>132</v>
      </c>
      <c r="C144" s="121">
        <v>0</v>
      </c>
      <c r="D144" s="68" t="s">
        <v>88</v>
      </c>
    </row>
    <row r="145" spans="2:4" ht="67.75" customHeight="1" x14ac:dyDescent="0.4">
      <c r="B145" s="11" t="s">
        <v>73</v>
      </c>
      <c r="C145" s="152" t="s">
        <v>585</v>
      </c>
      <c r="D145" s="153"/>
    </row>
    <row r="146" spans="2:4" ht="78.650000000000006" customHeight="1" x14ac:dyDescent="0.4">
      <c r="B146" s="11" t="s">
        <v>133</v>
      </c>
      <c r="C146" s="121">
        <v>1</v>
      </c>
      <c r="D146" s="68" t="s">
        <v>134</v>
      </c>
    </row>
    <row r="147" spans="2:4" ht="262.75" customHeight="1" x14ac:dyDescent="0.4">
      <c r="B147" s="11" t="s">
        <v>73</v>
      </c>
      <c r="C147" s="154" t="s">
        <v>586</v>
      </c>
      <c r="D147" s="155"/>
    </row>
    <row r="148" spans="2:4" ht="115.25" customHeight="1" x14ac:dyDescent="0.4">
      <c r="B148" s="11" t="s">
        <v>135</v>
      </c>
      <c r="C148" s="121">
        <v>2</v>
      </c>
      <c r="D148" s="68" t="s">
        <v>136</v>
      </c>
    </row>
    <row r="149" spans="2:4" ht="136.75" customHeight="1" x14ac:dyDescent="0.4">
      <c r="B149" s="11" t="s">
        <v>73</v>
      </c>
      <c r="C149" s="152" t="s">
        <v>587</v>
      </c>
      <c r="D149" s="153"/>
    </row>
    <row r="150" spans="2:4" ht="58" x14ac:dyDescent="0.4">
      <c r="B150" s="11" t="s">
        <v>137</v>
      </c>
      <c r="C150" s="69">
        <v>0</v>
      </c>
      <c r="D150" s="68" t="s">
        <v>138</v>
      </c>
    </row>
    <row r="151" spans="2:4" ht="96" customHeight="1" x14ac:dyDescent="0.4">
      <c r="B151" s="11" t="s">
        <v>73</v>
      </c>
      <c r="C151" s="156" t="s">
        <v>588</v>
      </c>
      <c r="D151" s="157"/>
    </row>
    <row r="152" spans="2:4" ht="101.5" x14ac:dyDescent="0.4">
      <c r="B152" s="11" t="s">
        <v>139</v>
      </c>
      <c r="C152" s="69">
        <v>3</v>
      </c>
      <c r="D152" s="68" t="s">
        <v>140</v>
      </c>
    </row>
    <row r="153" spans="2:4" ht="96" customHeight="1" x14ac:dyDescent="0.4">
      <c r="B153" s="11" t="s">
        <v>73</v>
      </c>
      <c r="C153" s="156" t="s">
        <v>589</v>
      </c>
      <c r="D153" s="157"/>
    </row>
    <row r="154" spans="2:4" ht="58" x14ac:dyDescent="0.4">
      <c r="B154" s="11" t="s">
        <v>141</v>
      </c>
      <c r="C154" s="69">
        <v>0</v>
      </c>
      <c r="D154" s="68" t="s">
        <v>142</v>
      </c>
    </row>
    <row r="155" spans="2:4" ht="55.75" customHeight="1" x14ac:dyDescent="0.4">
      <c r="B155" s="11" t="s">
        <v>73</v>
      </c>
      <c r="C155" s="156" t="s">
        <v>590</v>
      </c>
      <c r="D155" s="157"/>
    </row>
    <row r="156" spans="2:4" ht="58" x14ac:dyDescent="0.4">
      <c r="B156" s="11" t="s">
        <v>143</v>
      </c>
      <c r="C156" s="121">
        <v>1</v>
      </c>
      <c r="D156" s="71" t="s">
        <v>144</v>
      </c>
    </row>
    <row r="157" spans="2:4" ht="14.5" x14ac:dyDescent="0.4">
      <c r="B157" s="11" t="s">
        <v>73</v>
      </c>
      <c r="C157" s="158" t="s">
        <v>145</v>
      </c>
      <c r="D157" s="159"/>
    </row>
    <row r="158" spans="2:4" ht="19.5" thickBot="1" x14ac:dyDescent="0.45">
      <c r="B158" s="72" t="s">
        <v>146</v>
      </c>
      <c r="C158" s="73">
        <f>SUM(C80:C156)</f>
        <v>57</v>
      </c>
      <c r="D158" s="74" t="s">
        <v>147</v>
      </c>
    </row>
    <row r="159" spans="2:4" x14ac:dyDescent="0.4">
      <c r="B159" s="75"/>
      <c r="C159" s="76"/>
      <c r="D159" s="77"/>
    </row>
    <row r="160" spans="2:4" x14ac:dyDescent="0.4">
      <c r="B160" s="75"/>
      <c r="C160" s="76"/>
      <c r="D160" s="77"/>
    </row>
    <row r="161" spans="2:4" ht="14" thickBot="1" x14ac:dyDescent="0.45">
      <c r="B161" s="75"/>
      <c r="C161" s="76"/>
      <c r="D161" s="77"/>
    </row>
    <row r="162" spans="2:4" ht="30" customHeight="1" x14ac:dyDescent="0.4">
      <c r="B162" s="160" t="s">
        <v>148</v>
      </c>
      <c r="C162" s="161"/>
      <c r="D162" s="162"/>
    </row>
    <row r="163" spans="2:4" ht="56.25" customHeight="1" x14ac:dyDescent="0.4">
      <c r="B163" s="147" t="s">
        <v>149</v>
      </c>
      <c r="C163" s="148"/>
      <c r="D163" s="149"/>
    </row>
    <row r="164" spans="2:4" ht="24.75" customHeight="1" x14ac:dyDescent="0.4">
      <c r="B164" s="81" t="s">
        <v>41</v>
      </c>
      <c r="C164" s="82" t="s">
        <v>150</v>
      </c>
      <c r="D164" s="83"/>
    </row>
    <row r="165" spans="2:4" ht="78.75" customHeight="1" x14ac:dyDescent="0.4">
      <c r="B165" s="84" t="s">
        <v>492</v>
      </c>
      <c r="C165" s="85" t="s">
        <v>493</v>
      </c>
      <c r="D165" s="86"/>
    </row>
    <row r="166" spans="2:4" ht="98.15" customHeight="1" x14ac:dyDescent="0.4">
      <c r="B166" s="87" t="s">
        <v>45</v>
      </c>
      <c r="C166" s="88" t="s">
        <v>591</v>
      </c>
      <c r="D166" s="89" t="s">
        <v>592</v>
      </c>
    </row>
    <row r="167" spans="2:4" ht="98.15" customHeight="1" x14ac:dyDescent="0.4">
      <c r="B167" s="87" t="s">
        <v>46</v>
      </c>
      <c r="C167" s="88" t="s">
        <v>593</v>
      </c>
      <c r="D167" s="89"/>
    </row>
    <row r="168" spans="2:4" ht="98.15" customHeight="1" x14ac:dyDescent="0.4">
      <c r="B168" s="87" t="s">
        <v>47</v>
      </c>
      <c r="C168" s="88"/>
      <c r="D168" s="89"/>
    </row>
    <row r="169" spans="2:4" ht="98.15" customHeight="1" x14ac:dyDescent="0.4">
      <c r="B169" s="87" t="s">
        <v>48</v>
      </c>
      <c r="C169" s="88"/>
      <c r="D169" s="89"/>
    </row>
    <row r="170" spans="2:4" ht="98.15" customHeight="1" thickBot="1" x14ac:dyDescent="0.45">
      <c r="B170" s="90" t="s">
        <v>49</v>
      </c>
      <c r="C170" s="91"/>
      <c r="D170" s="92"/>
    </row>
    <row r="171" spans="2:4" x14ac:dyDescent="0.4">
      <c r="B171" s="75"/>
      <c r="D171" s="93"/>
    </row>
    <row r="172" spans="2:4" x14ac:dyDescent="0.4">
      <c r="B172" s="75"/>
      <c r="D172" s="93"/>
    </row>
    <row r="173" spans="2:4" x14ac:dyDescent="0.4">
      <c r="B173" s="75"/>
      <c r="D173" s="93"/>
    </row>
    <row r="174" spans="2:4" x14ac:dyDescent="0.4">
      <c r="B174" s="75"/>
      <c r="D174" s="93"/>
    </row>
    <row r="175" spans="2:4" x14ac:dyDescent="0.4">
      <c r="B175" s="75"/>
      <c r="D175" s="93"/>
    </row>
    <row r="176" spans="2:4" x14ac:dyDescent="0.4">
      <c r="B176" s="75"/>
      <c r="D176" s="93"/>
    </row>
    <row r="177" spans="2:4" x14ac:dyDescent="0.4">
      <c r="B177" s="75"/>
      <c r="D177" s="93"/>
    </row>
    <row r="178" spans="2:4" x14ac:dyDescent="0.4">
      <c r="B178" s="75"/>
      <c r="D178" s="93"/>
    </row>
    <row r="179" spans="2:4" x14ac:dyDescent="0.4">
      <c r="B179" s="75"/>
      <c r="D179" s="93"/>
    </row>
    <row r="180" spans="2:4" x14ac:dyDescent="0.4">
      <c r="B180" s="75"/>
      <c r="D180" s="93"/>
    </row>
    <row r="181" spans="2:4" x14ac:dyDescent="0.4">
      <c r="B181" s="75"/>
      <c r="D181" s="93"/>
    </row>
    <row r="182" spans="2:4" x14ac:dyDescent="0.4">
      <c r="B182" s="75"/>
      <c r="D182" s="93"/>
    </row>
    <row r="183" spans="2:4" x14ac:dyDescent="0.4">
      <c r="B183" s="75"/>
      <c r="D183" s="93"/>
    </row>
    <row r="184" spans="2:4" x14ac:dyDescent="0.4">
      <c r="B184" s="75"/>
      <c r="D184" s="93"/>
    </row>
    <row r="185" spans="2:4" x14ac:dyDescent="0.4">
      <c r="B185" s="75"/>
      <c r="D185" s="93"/>
    </row>
    <row r="186" spans="2:4" x14ac:dyDescent="0.4">
      <c r="B186" s="75"/>
      <c r="D186" s="93"/>
    </row>
    <row r="187" spans="2:4" x14ac:dyDescent="0.4">
      <c r="B187" s="75"/>
      <c r="D187" s="93"/>
    </row>
    <row r="188" spans="2:4" x14ac:dyDescent="0.4">
      <c r="B188" s="75"/>
      <c r="D188" s="93"/>
    </row>
    <row r="189" spans="2:4" x14ac:dyDescent="0.4">
      <c r="B189" s="75"/>
      <c r="D189" s="93"/>
    </row>
    <row r="190" spans="2:4" x14ac:dyDescent="0.4">
      <c r="B190" s="75"/>
      <c r="D190" s="93"/>
    </row>
    <row r="191" spans="2:4" x14ac:dyDescent="0.4">
      <c r="B191" s="75"/>
      <c r="D191" s="93"/>
    </row>
    <row r="192" spans="2:4" x14ac:dyDescent="0.4">
      <c r="B192" s="75"/>
      <c r="D192" s="93"/>
    </row>
    <row r="193" spans="2:4" x14ac:dyDescent="0.4">
      <c r="B193" s="75"/>
      <c r="D193" s="93"/>
    </row>
    <row r="194" spans="2:4" x14ac:dyDescent="0.4">
      <c r="B194" s="75"/>
      <c r="D194" s="93"/>
    </row>
    <row r="195" spans="2:4" x14ac:dyDescent="0.4">
      <c r="B195" s="75"/>
      <c r="D195" s="93"/>
    </row>
    <row r="196" spans="2:4" x14ac:dyDescent="0.4">
      <c r="B196" s="75"/>
      <c r="D196" s="93"/>
    </row>
    <row r="197" spans="2:4" x14ac:dyDescent="0.4">
      <c r="B197" s="75"/>
      <c r="D197" s="93"/>
    </row>
    <row r="198" spans="2:4" x14ac:dyDescent="0.4">
      <c r="B198" s="75"/>
      <c r="D198" s="93"/>
    </row>
    <row r="199" spans="2:4" x14ac:dyDescent="0.4">
      <c r="B199" s="75"/>
      <c r="D199" s="93"/>
    </row>
    <row r="200" spans="2:4" x14ac:dyDescent="0.4">
      <c r="B200" s="75"/>
      <c r="D200" s="93"/>
    </row>
    <row r="201" spans="2:4" x14ac:dyDescent="0.4">
      <c r="B201" s="75"/>
      <c r="D201" s="93"/>
    </row>
    <row r="202" spans="2:4" x14ac:dyDescent="0.4">
      <c r="B202" s="75"/>
      <c r="D202" s="93"/>
    </row>
    <row r="203" spans="2:4" x14ac:dyDescent="0.4">
      <c r="B203" s="75"/>
      <c r="D203" s="93"/>
    </row>
    <row r="204" spans="2:4" x14ac:dyDescent="0.4">
      <c r="B204" s="75"/>
      <c r="D204" s="93"/>
    </row>
    <row r="205" spans="2:4" x14ac:dyDescent="0.4">
      <c r="B205" s="75"/>
      <c r="D205" s="93"/>
    </row>
    <row r="206" spans="2:4" x14ac:dyDescent="0.4">
      <c r="B206" s="75"/>
      <c r="D206" s="93"/>
    </row>
    <row r="207" spans="2:4" x14ac:dyDescent="0.4">
      <c r="B207" s="75"/>
      <c r="D207" s="93"/>
    </row>
    <row r="208" spans="2:4" x14ac:dyDescent="0.4">
      <c r="B208" s="75"/>
      <c r="D208" s="93"/>
    </row>
    <row r="209" spans="2:4" x14ac:dyDescent="0.4">
      <c r="B209" s="75"/>
      <c r="D209" s="93"/>
    </row>
    <row r="210" spans="2:4" x14ac:dyDescent="0.4">
      <c r="B210" s="75"/>
      <c r="D210" s="93"/>
    </row>
    <row r="211" spans="2:4" x14ac:dyDescent="0.4">
      <c r="B211" s="75"/>
      <c r="D211" s="93"/>
    </row>
    <row r="212" spans="2:4" x14ac:dyDescent="0.4">
      <c r="B212" s="75"/>
      <c r="D212" s="93"/>
    </row>
    <row r="213" spans="2:4" x14ac:dyDescent="0.4">
      <c r="B213" s="75"/>
      <c r="D213" s="93"/>
    </row>
    <row r="214" spans="2:4" x14ac:dyDescent="0.4">
      <c r="B214" s="75"/>
      <c r="D214" s="93"/>
    </row>
    <row r="215" spans="2:4" x14ac:dyDescent="0.4">
      <c r="B215" s="75"/>
      <c r="D215" s="93"/>
    </row>
    <row r="216" spans="2:4" x14ac:dyDescent="0.4">
      <c r="B216" s="75"/>
      <c r="D216" s="93"/>
    </row>
    <row r="217" spans="2:4" x14ac:dyDescent="0.4">
      <c r="B217" s="75"/>
      <c r="D217" s="93"/>
    </row>
    <row r="218" spans="2:4" x14ac:dyDescent="0.4">
      <c r="B218" s="75"/>
      <c r="D218" s="93"/>
    </row>
    <row r="219" spans="2:4" x14ac:dyDescent="0.4">
      <c r="B219" s="75"/>
      <c r="D219" s="93"/>
    </row>
    <row r="220" spans="2:4" x14ac:dyDescent="0.4">
      <c r="B220" s="75"/>
      <c r="D220" s="93"/>
    </row>
    <row r="221" spans="2:4" x14ac:dyDescent="0.4">
      <c r="B221" s="75"/>
      <c r="D221" s="93"/>
    </row>
    <row r="222" spans="2:4" x14ac:dyDescent="0.4">
      <c r="B222" s="75"/>
      <c r="D222" s="93"/>
    </row>
    <row r="223" spans="2:4" x14ac:dyDescent="0.4">
      <c r="B223" s="75"/>
      <c r="D223" s="93"/>
    </row>
    <row r="224" spans="2:4" x14ac:dyDescent="0.4">
      <c r="B224" s="75"/>
      <c r="D224" s="93"/>
    </row>
    <row r="225" spans="2:4" x14ac:dyDescent="0.4">
      <c r="B225" s="75"/>
      <c r="D225" s="93"/>
    </row>
    <row r="226" spans="2:4" x14ac:dyDescent="0.4">
      <c r="B226" s="75"/>
      <c r="D226" s="93"/>
    </row>
    <row r="227" spans="2:4" x14ac:dyDescent="0.4">
      <c r="B227" s="75"/>
      <c r="D227" s="93"/>
    </row>
    <row r="228" spans="2:4" x14ac:dyDescent="0.4">
      <c r="B228" s="75"/>
      <c r="D228" s="93"/>
    </row>
    <row r="229" spans="2:4" x14ac:dyDescent="0.4">
      <c r="B229" s="75"/>
      <c r="D229" s="93"/>
    </row>
    <row r="230" spans="2:4" x14ac:dyDescent="0.4">
      <c r="B230" s="75"/>
      <c r="D230" s="93"/>
    </row>
    <row r="231" spans="2:4" x14ac:dyDescent="0.4">
      <c r="B231" s="75"/>
      <c r="D231" s="93"/>
    </row>
    <row r="232" spans="2:4" x14ac:dyDescent="0.4">
      <c r="B232" s="75"/>
      <c r="D232" s="93"/>
    </row>
    <row r="233" spans="2:4" x14ac:dyDescent="0.4">
      <c r="B233" s="75"/>
      <c r="D233" s="93"/>
    </row>
    <row r="234" spans="2:4" x14ac:dyDescent="0.4">
      <c r="B234" s="75"/>
      <c r="D234" s="93"/>
    </row>
    <row r="235" spans="2:4" x14ac:dyDescent="0.4">
      <c r="B235" s="75"/>
      <c r="D235" s="93"/>
    </row>
    <row r="236" spans="2:4" x14ac:dyDescent="0.4">
      <c r="B236" s="75"/>
      <c r="D236" s="93"/>
    </row>
    <row r="237" spans="2:4" x14ac:dyDescent="0.4">
      <c r="B237" s="75"/>
      <c r="D237" s="93"/>
    </row>
    <row r="238" spans="2:4" x14ac:dyDescent="0.4">
      <c r="B238" s="75"/>
      <c r="D238" s="93"/>
    </row>
    <row r="239" spans="2:4" x14ac:dyDescent="0.4">
      <c r="B239" s="75"/>
      <c r="D239" s="93"/>
    </row>
    <row r="240" spans="2:4" x14ac:dyDescent="0.4">
      <c r="B240" s="75"/>
      <c r="D240" s="93"/>
    </row>
    <row r="241" spans="2:4" x14ac:dyDescent="0.4">
      <c r="B241" s="75"/>
      <c r="D241" s="93"/>
    </row>
    <row r="242" spans="2:4" x14ac:dyDescent="0.4">
      <c r="B242" s="75"/>
      <c r="D242" s="93"/>
    </row>
    <row r="243" spans="2:4" x14ac:dyDescent="0.4">
      <c r="B243" s="75"/>
      <c r="D243" s="93"/>
    </row>
    <row r="244" spans="2:4" x14ac:dyDescent="0.4">
      <c r="B244" s="75"/>
      <c r="D244" s="93"/>
    </row>
    <row r="245" spans="2:4" x14ac:dyDescent="0.4">
      <c r="B245" s="75"/>
      <c r="D245" s="93"/>
    </row>
    <row r="246" spans="2:4" x14ac:dyDescent="0.4">
      <c r="B246" s="75"/>
      <c r="D246" s="93"/>
    </row>
    <row r="247" spans="2:4" x14ac:dyDescent="0.4">
      <c r="B247" s="75"/>
      <c r="D247" s="93"/>
    </row>
    <row r="248" spans="2:4" x14ac:dyDescent="0.4">
      <c r="B248" s="75"/>
      <c r="D248" s="93"/>
    </row>
    <row r="249" spans="2:4" x14ac:dyDescent="0.4">
      <c r="B249" s="75"/>
      <c r="D249" s="93"/>
    </row>
    <row r="250" spans="2:4" x14ac:dyDescent="0.4">
      <c r="B250" s="75"/>
      <c r="D250" s="93"/>
    </row>
    <row r="251" spans="2:4" x14ac:dyDescent="0.4">
      <c r="B251" s="75"/>
      <c r="D251" s="93"/>
    </row>
    <row r="252" spans="2:4" x14ac:dyDescent="0.4">
      <c r="B252" s="75"/>
      <c r="D252" s="93"/>
    </row>
    <row r="253" spans="2:4" x14ac:dyDescent="0.4">
      <c r="B253" s="75"/>
      <c r="D253" s="93"/>
    </row>
    <row r="254" spans="2:4" x14ac:dyDescent="0.4">
      <c r="B254" s="75"/>
      <c r="D254" s="93"/>
    </row>
    <row r="255" spans="2:4" x14ac:dyDescent="0.4">
      <c r="B255" s="75"/>
      <c r="D255" s="93"/>
    </row>
    <row r="256" spans="2:4" x14ac:dyDescent="0.4">
      <c r="B256" s="75"/>
      <c r="D256" s="93"/>
    </row>
    <row r="257" spans="2:4" x14ac:dyDescent="0.4">
      <c r="B257" s="75"/>
      <c r="D257" s="93"/>
    </row>
    <row r="258" spans="2:4" x14ac:dyDescent="0.4">
      <c r="B258" s="75"/>
      <c r="D258" s="93"/>
    </row>
    <row r="259" spans="2:4" x14ac:dyDescent="0.4">
      <c r="B259" s="75"/>
      <c r="D259" s="93"/>
    </row>
    <row r="260" spans="2:4" x14ac:dyDescent="0.4">
      <c r="B260" s="75"/>
      <c r="D260" s="93"/>
    </row>
    <row r="261" spans="2:4" x14ac:dyDescent="0.4">
      <c r="B261" s="75"/>
      <c r="D261" s="93"/>
    </row>
    <row r="262" spans="2:4" x14ac:dyDescent="0.4">
      <c r="B262" s="75"/>
      <c r="D262" s="93"/>
    </row>
    <row r="263" spans="2:4" x14ac:dyDescent="0.4">
      <c r="B263" s="75"/>
      <c r="D263" s="93"/>
    </row>
    <row r="264" spans="2:4" x14ac:dyDescent="0.4">
      <c r="B264" s="75"/>
      <c r="D264" s="93"/>
    </row>
    <row r="265" spans="2:4" x14ac:dyDescent="0.4">
      <c r="B265" s="75"/>
      <c r="D265" s="93"/>
    </row>
    <row r="266" spans="2:4" x14ac:dyDescent="0.4">
      <c r="B266" s="75"/>
      <c r="D266" s="93"/>
    </row>
    <row r="267" spans="2:4" x14ac:dyDescent="0.4">
      <c r="B267" s="75"/>
      <c r="D267" s="93"/>
    </row>
    <row r="268" spans="2:4" x14ac:dyDescent="0.4">
      <c r="B268" s="75"/>
      <c r="D268" s="93"/>
    </row>
    <row r="269" spans="2:4" x14ac:dyDescent="0.4">
      <c r="B269" s="75"/>
      <c r="D269" s="93"/>
    </row>
    <row r="270" spans="2:4" x14ac:dyDescent="0.4">
      <c r="B270" s="75"/>
      <c r="D270" s="93"/>
    </row>
    <row r="271" spans="2:4" x14ac:dyDescent="0.4">
      <c r="B271" s="75"/>
      <c r="D271" s="93"/>
    </row>
    <row r="272" spans="2:4" x14ac:dyDescent="0.4">
      <c r="B272" s="75"/>
      <c r="D272" s="93"/>
    </row>
    <row r="273" spans="2:4" x14ac:dyDescent="0.4">
      <c r="B273" s="75"/>
      <c r="D273" s="93"/>
    </row>
    <row r="274" spans="2:4" x14ac:dyDescent="0.4">
      <c r="B274" s="75"/>
      <c r="D274" s="93"/>
    </row>
    <row r="275" spans="2:4" x14ac:dyDescent="0.4">
      <c r="B275" s="75"/>
      <c r="D275" s="93"/>
    </row>
    <row r="276" spans="2:4" x14ac:dyDescent="0.4">
      <c r="B276" s="75"/>
      <c r="D276" s="93"/>
    </row>
    <row r="277" spans="2:4" x14ac:dyDescent="0.4">
      <c r="B277" s="75"/>
      <c r="D277" s="93"/>
    </row>
    <row r="278" spans="2:4" x14ac:dyDescent="0.4">
      <c r="B278" s="75"/>
      <c r="D278" s="93"/>
    </row>
    <row r="279" spans="2:4" x14ac:dyDescent="0.4">
      <c r="B279" s="75"/>
      <c r="D279" s="93"/>
    </row>
    <row r="280" spans="2:4" x14ac:dyDescent="0.4">
      <c r="B280" s="75"/>
      <c r="D280" s="93"/>
    </row>
    <row r="281" spans="2:4" x14ac:dyDescent="0.4">
      <c r="B281" s="75"/>
      <c r="D281" s="93"/>
    </row>
    <row r="282" spans="2:4" x14ac:dyDescent="0.4">
      <c r="B282" s="75"/>
      <c r="D282" s="93"/>
    </row>
    <row r="283" spans="2:4" x14ac:dyDescent="0.4">
      <c r="B283" s="75"/>
      <c r="D283" s="93"/>
    </row>
    <row r="284" spans="2:4" x14ac:dyDescent="0.4">
      <c r="B284" s="75"/>
      <c r="D284" s="93"/>
    </row>
    <row r="285" spans="2:4" x14ac:dyDescent="0.4">
      <c r="B285" s="75"/>
      <c r="D285" s="93"/>
    </row>
    <row r="286" spans="2:4" x14ac:dyDescent="0.4">
      <c r="B286" s="75"/>
      <c r="D286" s="93"/>
    </row>
    <row r="287" spans="2:4" x14ac:dyDescent="0.4">
      <c r="B287" s="75"/>
      <c r="D287" s="93"/>
    </row>
    <row r="288" spans="2:4" x14ac:dyDescent="0.4">
      <c r="B288" s="75"/>
      <c r="D288" s="93"/>
    </row>
    <row r="289" spans="2:4" x14ac:dyDescent="0.4">
      <c r="B289" s="75"/>
      <c r="D289" s="93"/>
    </row>
    <row r="290" spans="2:4" x14ac:dyDescent="0.4">
      <c r="B290" s="75"/>
      <c r="D290" s="93"/>
    </row>
    <row r="291" spans="2:4" x14ac:dyDescent="0.4">
      <c r="B291" s="75"/>
      <c r="D291" s="93"/>
    </row>
    <row r="292" spans="2:4" x14ac:dyDescent="0.4">
      <c r="B292" s="75"/>
      <c r="D292" s="93"/>
    </row>
    <row r="293" spans="2:4" x14ac:dyDescent="0.4">
      <c r="B293" s="75"/>
      <c r="D293" s="93"/>
    </row>
    <row r="294" spans="2:4" x14ac:dyDescent="0.4">
      <c r="B294" s="75"/>
      <c r="D294" s="93"/>
    </row>
    <row r="295" spans="2:4" x14ac:dyDescent="0.4">
      <c r="B295" s="75"/>
      <c r="D295" s="93"/>
    </row>
    <row r="296" spans="2:4" x14ac:dyDescent="0.4">
      <c r="B296" s="75"/>
      <c r="D296" s="93"/>
    </row>
    <row r="297" spans="2:4" x14ac:dyDescent="0.4">
      <c r="B297" s="75"/>
      <c r="D297" s="93"/>
    </row>
    <row r="298" spans="2:4" x14ac:dyDescent="0.4">
      <c r="B298" s="75"/>
      <c r="D298" s="93"/>
    </row>
    <row r="299" spans="2:4" x14ac:dyDescent="0.4">
      <c r="B299" s="75"/>
      <c r="D299" s="93"/>
    </row>
    <row r="300" spans="2:4" x14ac:dyDescent="0.4">
      <c r="B300" s="75"/>
      <c r="D300" s="93"/>
    </row>
    <row r="301" spans="2:4" x14ac:dyDescent="0.4">
      <c r="B301" s="75"/>
      <c r="D301" s="93"/>
    </row>
    <row r="302" spans="2:4" x14ac:dyDescent="0.4">
      <c r="B302" s="75"/>
      <c r="D302" s="93"/>
    </row>
    <row r="303" spans="2:4" x14ac:dyDescent="0.4">
      <c r="B303" s="75"/>
      <c r="D303" s="93"/>
    </row>
    <row r="304" spans="2:4" x14ac:dyDescent="0.4">
      <c r="B304" s="75"/>
      <c r="D304" s="93"/>
    </row>
    <row r="305" spans="2:4" x14ac:dyDescent="0.4">
      <c r="B305" s="75"/>
      <c r="D305" s="93"/>
    </row>
    <row r="306" spans="2:4" x14ac:dyDescent="0.4">
      <c r="B306" s="75"/>
      <c r="D306" s="93"/>
    </row>
    <row r="307" spans="2:4" x14ac:dyDescent="0.4">
      <c r="B307" s="75"/>
      <c r="D307" s="93"/>
    </row>
    <row r="308" spans="2:4" x14ac:dyDescent="0.4">
      <c r="B308" s="75"/>
      <c r="D308" s="93"/>
    </row>
    <row r="309" spans="2:4" x14ac:dyDescent="0.4">
      <c r="B309" s="75"/>
      <c r="D309" s="93"/>
    </row>
    <row r="310" spans="2:4" x14ac:dyDescent="0.4">
      <c r="B310" s="75"/>
      <c r="D310" s="93"/>
    </row>
    <row r="311" spans="2:4" x14ac:dyDescent="0.4">
      <c r="B311" s="75"/>
      <c r="D311" s="93"/>
    </row>
    <row r="312" spans="2:4" x14ac:dyDescent="0.4">
      <c r="D312" s="93"/>
    </row>
    <row r="313" spans="2:4" x14ac:dyDescent="0.4">
      <c r="B313" s="1"/>
      <c r="C313" s="1"/>
      <c r="D313" s="93"/>
    </row>
    <row r="314" spans="2:4" x14ac:dyDescent="0.4">
      <c r="B314" s="1"/>
      <c r="C314" s="1"/>
      <c r="D314" s="93"/>
    </row>
    <row r="315" spans="2:4" x14ac:dyDescent="0.4">
      <c r="B315" s="1"/>
      <c r="C315" s="1"/>
      <c r="D315" s="93"/>
    </row>
    <row r="316" spans="2:4" x14ac:dyDescent="0.4">
      <c r="B316" s="1"/>
      <c r="C316" s="1"/>
      <c r="D316" s="93"/>
    </row>
    <row r="317" spans="2:4" x14ac:dyDescent="0.4">
      <c r="B317" s="1"/>
      <c r="C317" s="1"/>
      <c r="D317" s="93"/>
    </row>
    <row r="318" spans="2:4" x14ac:dyDescent="0.4">
      <c r="B318" s="1"/>
      <c r="C318" s="1"/>
      <c r="D318" s="93"/>
    </row>
    <row r="319" spans="2:4" x14ac:dyDescent="0.4">
      <c r="B319" s="1"/>
      <c r="C319" s="1"/>
      <c r="D319" s="93"/>
    </row>
    <row r="320" spans="2:4" x14ac:dyDescent="0.4">
      <c r="B320" s="1"/>
      <c r="C320" s="1"/>
      <c r="D320" s="93"/>
    </row>
    <row r="321" spans="2:4" x14ac:dyDescent="0.4">
      <c r="B321" s="1"/>
      <c r="C321" s="1"/>
      <c r="D321" s="93"/>
    </row>
    <row r="322" spans="2:4" x14ac:dyDescent="0.4">
      <c r="B322" s="1"/>
      <c r="C322" s="1"/>
      <c r="D322" s="93"/>
    </row>
    <row r="323" spans="2:4" x14ac:dyDescent="0.4">
      <c r="B323" s="1"/>
      <c r="C323" s="1"/>
      <c r="D323" s="93"/>
    </row>
    <row r="324" spans="2:4" x14ac:dyDescent="0.4">
      <c r="B324" s="1"/>
      <c r="C324" s="1"/>
      <c r="D324" s="93"/>
    </row>
    <row r="325" spans="2:4" x14ac:dyDescent="0.4">
      <c r="B325" s="1"/>
      <c r="C325" s="1"/>
      <c r="D325" s="93"/>
    </row>
    <row r="326" spans="2:4" x14ac:dyDescent="0.4">
      <c r="B326" s="1"/>
      <c r="C326" s="1"/>
      <c r="D326" s="93"/>
    </row>
    <row r="327" spans="2:4" x14ac:dyDescent="0.4">
      <c r="B327" s="1"/>
      <c r="C327" s="1"/>
      <c r="D327" s="93"/>
    </row>
    <row r="328" spans="2:4" x14ac:dyDescent="0.4">
      <c r="B328" s="1"/>
      <c r="C328" s="1"/>
      <c r="D328" s="93"/>
    </row>
    <row r="329" spans="2:4" x14ac:dyDescent="0.4">
      <c r="B329" s="1"/>
      <c r="C329" s="1"/>
      <c r="D329" s="93"/>
    </row>
    <row r="330" spans="2:4" x14ac:dyDescent="0.4">
      <c r="B330" s="1"/>
      <c r="C330" s="1"/>
      <c r="D330" s="93"/>
    </row>
    <row r="331" spans="2:4" x14ac:dyDescent="0.4">
      <c r="B331" s="1"/>
      <c r="C331" s="1"/>
      <c r="D331" s="93"/>
    </row>
    <row r="332" spans="2:4" x14ac:dyDescent="0.4">
      <c r="B332" s="1"/>
      <c r="C332" s="1"/>
      <c r="D332" s="93"/>
    </row>
    <row r="333" spans="2:4" x14ac:dyDescent="0.4">
      <c r="B333" s="1"/>
      <c r="C333" s="1"/>
      <c r="D333" s="93"/>
    </row>
    <row r="334" spans="2:4" x14ac:dyDescent="0.4">
      <c r="B334" s="1"/>
      <c r="C334" s="1"/>
      <c r="D334" s="93"/>
    </row>
    <row r="335" spans="2:4" x14ac:dyDescent="0.4">
      <c r="B335" s="1"/>
      <c r="C335" s="1"/>
      <c r="D335" s="93"/>
    </row>
    <row r="336" spans="2:4" x14ac:dyDescent="0.4">
      <c r="B336" s="1"/>
      <c r="C336" s="1"/>
      <c r="D336" s="93"/>
    </row>
    <row r="337" spans="2:4" x14ac:dyDescent="0.4">
      <c r="B337" s="1"/>
      <c r="C337" s="1"/>
      <c r="D337" s="93"/>
    </row>
    <row r="338" spans="2:4" x14ac:dyDescent="0.4">
      <c r="B338" s="1"/>
      <c r="C338" s="1"/>
      <c r="D338" s="93"/>
    </row>
    <row r="339" spans="2:4" x14ac:dyDescent="0.4">
      <c r="B339" s="1"/>
      <c r="C339" s="1"/>
      <c r="D339" s="93"/>
    </row>
    <row r="340" spans="2:4" x14ac:dyDescent="0.4">
      <c r="B340" s="1"/>
      <c r="C340" s="1"/>
      <c r="D340" s="93"/>
    </row>
    <row r="341" spans="2:4" x14ac:dyDescent="0.4">
      <c r="B341" s="1"/>
      <c r="C341" s="1"/>
      <c r="D341" s="93"/>
    </row>
    <row r="342" spans="2:4" x14ac:dyDescent="0.4">
      <c r="B342" s="1"/>
      <c r="C342" s="1"/>
      <c r="D342" s="93"/>
    </row>
    <row r="343" spans="2:4" x14ac:dyDescent="0.4">
      <c r="B343" s="1"/>
      <c r="C343" s="1"/>
      <c r="D343" s="93"/>
    </row>
    <row r="344" spans="2:4" x14ac:dyDescent="0.4">
      <c r="B344" s="1"/>
      <c r="C344" s="1"/>
      <c r="D344" s="93"/>
    </row>
    <row r="345" spans="2:4" x14ac:dyDescent="0.4">
      <c r="B345" s="1"/>
      <c r="C345" s="1"/>
      <c r="D345" s="93"/>
    </row>
    <row r="346" spans="2:4" x14ac:dyDescent="0.4">
      <c r="B346" s="1"/>
      <c r="C346" s="1"/>
      <c r="D346" s="93"/>
    </row>
    <row r="347" spans="2:4" x14ac:dyDescent="0.4">
      <c r="B347" s="1"/>
      <c r="C347" s="1"/>
      <c r="D347" s="93"/>
    </row>
    <row r="348" spans="2:4" x14ac:dyDescent="0.4">
      <c r="B348" s="1"/>
      <c r="C348" s="1"/>
      <c r="D348" s="93"/>
    </row>
    <row r="349" spans="2:4" x14ac:dyDescent="0.4">
      <c r="B349" s="1"/>
      <c r="C349" s="1"/>
      <c r="D349" s="93"/>
    </row>
    <row r="350" spans="2:4" x14ac:dyDescent="0.4">
      <c r="B350" s="1"/>
      <c r="C350" s="1"/>
      <c r="D350" s="93"/>
    </row>
    <row r="351" spans="2:4" x14ac:dyDescent="0.4">
      <c r="B351" s="1"/>
      <c r="C351" s="1"/>
      <c r="D351" s="93"/>
    </row>
    <row r="352" spans="2:4" x14ac:dyDescent="0.4">
      <c r="B352" s="1"/>
      <c r="C352" s="1"/>
      <c r="D352" s="93"/>
    </row>
    <row r="353" spans="2:4" x14ac:dyDescent="0.4">
      <c r="B353" s="1"/>
      <c r="C353" s="1"/>
      <c r="D353" s="93"/>
    </row>
  </sheetData>
  <mergeCells count="54">
    <mergeCell ref="B10:D10"/>
    <mergeCell ref="B1:D4"/>
    <mergeCell ref="B5:D5"/>
    <mergeCell ref="B6:D6"/>
    <mergeCell ref="B7:D7"/>
    <mergeCell ref="B8:D8"/>
    <mergeCell ref="C89:D89"/>
    <mergeCell ref="B11:B12"/>
    <mergeCell ref="D11:D12"/>
    <mergeCell ref="B41:D41"/>
    <mergeCell ref="B42:D42"/>
    <mergeCell ref="B53:D53"/>
    <mergeCell ref="B54:D54"/>
    <mergeCell ref="B78:D78"/>
    <mergeCell ref="C81:D81"/>
    <mergeCell ref="C83:D83"/>
    <mergeCell ref="C85:D85"/>
    <mergeCell ref="C87:D87"/>
    <mergeCell ref="C113:D113"/>
    <mergeCell ref="C91:D91"/>
    <mergeCell ref="C93:D93"/>
    <mergeCell ref="C95:D95"/>
    <mergeCell ref="C97:D97"/>
    <mergeCell ref="C99:D99"/>
    <mergeCell ref="C101:D101"/>
    <mergeCell ref="C103:D103"/>
    <mergeCell ref="C105:D105"/>
    <mergeCell ref="C107:D107"/>
    <mergeCell ref="C109:D109"/>
    <mergeCell ref="C111:D111"/>
    <mergeCell ref="C137:D137"/>
    <mergeCell ref="C115:D115"/>
    <mergeCell ref="C117:D117"/>
    <mergeCell ref="C119:D119"/>
    <mergeCell ref="C121:D121"/>
    <mergeCell ref="C123:D123"/>
    <mergeCell ref="C125:D125"/>
    <mergeCell ref="C127:D127"/>
    <mergeCell ref="C129:D129"/>
    <mergeCell ref="C131:D131"/>
    <mergeCell ref="C133:D133"/>
    <mergeCell ref="C135:D135"/>
    <mergeCell ref="B163:D163"/>
    <mergeCell ref="C139:D139"/>
    <mergeCell ref="C141:D141"/>
    <mergeCell ref="C143:D143"/>
    <mergeCell ref="C145:D145"/>
    <mergeCell ref="C147:D147"/>
    <mergeCell ref="C149:D149"/>
    <mergeCell ref="C151:D151"/>
    <mergeCell ref="C153:D153"/>
    <mergeCell ref="C155:D155"/>
    <mergeCell ref="C157:D157"/>
    <mergeCell ref="B162:D16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89539d5874db385a1bce5bdad7c4460f">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4695750258b5d078ac10f26d822d74c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Text">
          <xsd:maxLength value="255"/>
        </xsd:restriction>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TypeSubType2 xmlns="b8caa731-411c-4ce8-a2a6-5b517e250d33" xsi:nil="true"/>
    <Phase xmlns="b8caa731-411c-4ce8-a2a6-5b517e250d33">GEF - 7</Phase>
    <ProjectTitle xmlns="b8caa731-411c-4ce8-a2a6-5b517e250d33" xsi:nil="true"/>
    <ProjectTypeSubType1 xmlns="b8caa731-411c-4ce8-a2a6-5b517e250d33">FSP Child PPG</ProjectTypeSubType1>
    <DocClassification xmlns="b8caa731-411c-4ce8-a2a6-5b517e250d33">Public</DocClassification>
    <ProjectType xmlns="b8caa731-411c-4ce8-a2a6-5b517e250d33" xsi:nil="true"/>
    <GEFCountry xmlns="ceb00776-aa5c-4fc8-b6fe-5f035152e4b6">Colombia</GEFCountry>
    <Classification xmlns="ceb00776-aa5c-4fc8-b6fe-5f035152e4b6">Public</Classification>
    <Country1 xmlns="ceb00776-aa5c-4fc8-b6fe-5f035152e4b6" xsi:nil="true"/>
    <DocPrefix xmlns="ceb00776-aa5c-4fc8-b6fe-5f035152e4b6">Tracking Tool</DocPrefix>
    <GEFID xmlns="ceb00776-aa5c-4fc8-b6fe-5f035152e4b6">10300</GEFID>
    <ProjectType xmlns="ceb00776-aa5c-4fc8-b6fe-5f035152e4b6">FSP</ProjectType>
    <DocCategory xmlns="b8caa731-411c-4ce8-a2a6-5b517e250d33" xsi:nil="true"/>
    <GEFProjectID xmlns="ceb00776-aa5c-4fc8-b6fe-5f035152e4b6">808ef139-7197-e911-a835-000d3a375590</GEFProjectID>
    <DocActive xmlns="ceb00776-aa5c-4fc8-b6fe-5f035152e4b6">Active</DocActive>
    <DocCategory xmlns="ceb00776-aa5c-4fc8-b6fe-5f035152e4b6">M and E Document</DocCategory>
    <FocalArea xmlns="b8caa731-411c-4ce8-a2a6-5b517e250d33" xsi:nil="true"/>
    <FocalArea xmlns="ceb00776-aa5c-4fc8-b6fe-5f035152e4b6">Multi Focal Area</FocalArea>
    <ProjectStatus xmlns="b8caa731-411c-4ce8-a2a6-5b517e250d33">Under Implementation</ProjectStatus>
    <DocType xmlns="ceb00776-aa5c-4fc8-b6fe-5f035152e4b6">MTR</DocType>
    <ProjectTitle xmlns="ceb00776-aa5c-4fc8-b6fe-5f035152e4b6">Forest Conservation and Sustainability in the Heart of the Colombian Amazon (AF2)</ProjectTitle>
    <RecordStatus xmlns="b8caa731-411c-4ce8-a2a6-5b517e250d33">Active</RecordStatus>
    <TrustFundType xmlns="ceb00776-aa5c-4fc8-b6fe-5f035152e4b6">GET</TrustFundType>
    <TaxCatchAll xmlns="3e02667f-0271-471b-bd6e-11a2e16def1d" xsi:nil="true"/>
    <DocumentTitle xmlns="ceb00776-aa5c-4fc8-b6fe-5f035152e4b6">10300-METT PNN DTAM_DTOR_2023</DocumentTitle>
    <GEFID xmlns="b8caa731-411c-4ce8-a2a6-5b517e250d33" xsi:nil="true"/>
    <TrustFund xmlns="b8caa731-411c-4ce8-a2a6-5b517e250d33">GET</TrustFund>
    <lcf76f155ced4ddcb4097134ff3c332f xmlns="ff57b53f-0493-42a0-86f6-b9b1333ab0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6E0B9B-44ED-4AB7-AF65-3803C7F4AA5D}"/>
</file>

<file path=customXml/itemProps2.xml><?xml version="1.0" encoding="utf-8"?>
<ds:datastoreItem xmlns:ds="http://schemas.openxmlformats.org/officeDocument/2006/customXml" ds:itemID="{94A770EC-FD1B-410F-8D61-7DAA6DA81F24}"/>
</file>

<file path=customXml/itemProps3.xml><?xml version="1.0" encoding="utf-8"?>
<ds:datastoreItem xmlns:ds="http://schemas.openxmlformats.org/officeDocument/2006/customXml" ds:itemID="{C3FEEAD2-871C-48C8-AEE5-B41336D1F4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PNN S DE CHIRIBIQUETE</vt:lpstr>
      <vt:lpstr>PNN LA PAYA</vt:lpstr>
      <vt:lpstr>PNN ALTO FRAGUA IW</vt:lpstr>
      <vt:lpstr>PNN S DE LOS CHURUMBELOS AW</vt:lpstr>
      <vt:lpstr>SF PM ORITO IA</vt:lpstr>
      <vt:lpstr>RNN NUKAK</vt:lpstr>
      <vt:lpstr>PNN CORD DE LOS PICACHOS</vt:lpstr>
      <vt:lpstr>PNN SIERRA DE LA MACARENA</vt:lpstr>
      <vt:lpstr>PNN TINIGUA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Maritza Guzmán Dominguez</dc:creator>
  <cp:lastModifiedBy>Ana Maria Gonzalez Velosa</cp:lastModifiedBy>
  <dcterms:created xsi:type="dcterms:W3CDTF">2024-06-20T16:41:02Z</dcterms:created>
  <dcterms:modified xsi:type="dcterms:W3CDTF">2024-11-25T18:37:37Z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ies>
</file>